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be33c0d5fe07fc7/Equine Bookings Accounts/"/>
    </mc:Choice>
  </mc:AlternateContent>
  <xr:revisionPtr revIDLastSave="0" documentId="8_{0334BD40-2631-4B3B-BD56-FB5788BFBD9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vent Info" sheetId="1" r:id="rId1"/>
    <sheet name="Transactions" sheetId="2" r:id="rId2"/>
    <sheet name="Invoice" sheetId="3" r:id="rId3"/>
    <sheet name="Statement" sheetId="4" r:id="rId4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20" i="4" s="1"/>
  <c r="Q136" i="2"/>
  <c r="P136" i="2"/>
  <c r="C14" i="4" s="1"/>
  <c r="C19" i="4" s="1"/>
  <c r="C21" i="4" s="1"/>
  <c r="O136" i="2"/>
  <c r="N136" i="2"/>
  <c r="M136" i="2"/>
  <c r="L136" i="2"/>
  <c r="K136" i="2"/>
</calcChain>
</file>

<file path=xl/sharedStrings.xml><?xml version="1.0" encoding="utf-8"?>
<sst xmlns="http://schemas.openxmlformats.org/spreadsheetml/2006/main" count="1024" uniqueCount="352">
  <si>
    <t>INFO</t>
  </si>
  <si>
    <t>Title</t>
  </si>
  <si>
    <t>Date Opens</t>
  </si>
  <si>
    <t>Booking Closes</t>
  </si>
  <si>
    <t>Withdrawal Date</t>
  </si>
  <si>
    <t>Area 6 Triathlon (including Winter Tri Qualifiers) - 10th March 2024</t>
  </si>
  <si>
    <t>10/03/2024 09:00:00</t>
  </si>
  <si>
    <t>29/02/2024 23:59:00</t>
  </si>
  <si>
    <t>29/02/2024 00:00:00</t>
  </si>
  <si>
    <t>POLICIES</t>
  </si>
  <si>
    <t>Refund</t>
  </si>
  <si>
    <t>Cancellation</t>
  </si>
  <si>
    <t>No Refunds after the withdrawal date for whatever reason. Before this date full refunds to be given.</t>
  </si>
  <si>
    <t>In the unfortunate situation of the event having to cancel all entries will be refunded in full minus any booking fees</t>
  </si>
  <si>
    <t>ORGANISER</t>
  </si>
  <si>
    <t>Name</t>
  </si>
  <si>
    <t>Company</t>
  </si>
  <si>
    <t>Email</t>
  </si>
  <si>
    <t>Account Name</t>
  </si>
  <si>
    <t>Account Number</t>
  </si>
  <si>
    <t>Account Sort Code</t>
  </si>
  <si>
    <t>Dave Hallam</t>
  </si>
  <si>
    <t>Area 6 Tetrathlon - Organiser Nicola Platts</t>
  </si>
  <si>
    <t>nicola_platts@yahoo.co.uk</t>
  </si>
  <si>
    <t>UK Regional Tetrathlon</t>
  </si>
  <si>
    <t>69209219</t>
  </si>
  <si>
    <t>60-02-41</t>
  </si>
  <si>
    <t>User Name</t>
  </si>
  <si>
    <t>Participant Name</t>
  </si>
  <si>
    <t>Horse Name</t>
  </si>
  <si>
    <t>Added</t>
  </si>
  <si>
    <t>Ticket Title</t>
  </si>
  <si>
    <t>Type</t>
  </si>
  <si>
    <t>Transaction Status</t>
  </si>
  <si>
    <t>Entry ID</t>
  </si>
  <si>
    <t>Entry Status</t>
  </si>
  <si>
    <t>Order ID</t>
  </si>
  <si>
    <t>Spaces</t>
  </si>
  <si>
    <t>Ticket Price</t>
  </si>
  <si>
    <t>Medical Cover</t>
  </si>
  <si>
    <t>Discount</t>
  </si>
  <si>
    <t>Total</t>
  </si>
  <si>
    <t>Booking Fee</t>
  </si>
  <si>
    <t>Changes</t>
  </si>
  <si>
    <t>claire grossmith</t>
  </si>
  <si>
    <t>Rachael Belcher</t>
  </si>
  <si>
    <t>2024-02-29 23:41:15</t>
  </si>
  <si>
    <t>Class 2 Open Girls Tri</t>
  </si>
  <si>
    <t>Entry</t>
  </si>
  <si>
    <t>Paid</t>
  </si>
  <si>
    <t>Confirmed</t>
  </si>
  <si>
    <t>Sophia Belcher</t>
  </si>
  <si>
    <t>Class 4 Junior Girls Tri</t>
  </si>
  <si>
    <t>Isabella Grossmith</t>
  </si>
  <si>
    <t>Class 10 Beanie Girls Tri</t>
  </si>
  <si>
    <t>Lucy Henton-Young</t>
  </si>
  <si>
    <t>Benjamin Henton-Young</t>
  </si>
  <si>
    <t>2024-02-29 23:06:57</t>
  </si>
  <si>
    <t>Class 7 Tadpole Boys Tri</t>
  </si>
  <si>
    <t>Eva Henton - Young</t>
  </si>
  <si>
    <t>Class 6 Mini Girls Tri</t>
  </si>
  <si>
    <t>Lindsey Porter</t>
  </si>
  <si>
    <t xml:space="preserve">Rose  Porter </t>
  </si>
  <si>
    <t>2024-02-29 21:53:29</t>
  </si>
  <si>
    <t>Camilla Broome</t>
  </si>
  <si>
    <t>Rosie Broome</t>
  </si>
  <si>
    <t>2024-02-29 20:57:19</t>
  </si>
  <si>
    <t>Class 8 Tadpole Girls Tri</t>
  </si>
  <si>
    <t>Daisy Broome</t>
  </si>
  <si>
    <t>Stacey Buxton</t>
  </si>
  <si>
    <t>Isabella Marvin</t>
  </si>
  <si>
    <t>2024-02-29 20:12:11</t>
  </si>
  <si>
    <t>joanne smith</t>
  </si>
  <si>
    <t>Amelie Hyslop</t>
  </si>
  <si>
    <t>2024-02-29 19:19:12</t>
  </si>
  <si>
    <t>Emily Winn</t>
  </si>
  <si>
    <t>George  Winn</t>
  </si>
  <si>
    <t>2024-02-29 19:11:56</t>
  </si>
  <si>
    <t>Class 11 Beanie Boys Biathlon</t>
  </si>
  <si>
    <t>Henry  Winn</t>
  </si>
  <si>
    <t>Caroline Edwards</t>
  </si>
  <si>
    <t>Charlie Edwards</t>
  </si>
  <si>
    <t>2024-02-29 18:12:34</t>
  </si>
  <si>
    <t>Lottie Edwards</t>
  </si>
  <si>
    <t>Pen Andersen</t>
  </si>
  <si>
    <t>Freya Andersen</t>
  </si>
  <si>
    <t>2024-02-29 17:53:06</t>
  </si>
  <si>
    <t>leighkj@btinternet.com Johnson</t>
  </si>
  <si>
    <t>Rosie May Dempsey</t>
  </si>
  <si>
    <t>2024-02-29 13:17:11</t>
  </si>
  <si>
    <t>Sarah Turner</t>
  </si>
  <si>
    <t>Kane Taylor</t>
  </si>
  <si>
    <t>2024-02-29 12:45:36</t>
  </si>
  <si>
    <t>Class 5 Mini Boys Tri</t>
  </si>
  <si>
    <t>Linda Dennis</t>
  </si>
  <si>
    <t>Amelia Dennis</t>
  </si>
  <si>
    <t>2024-02-29 07:54:27</t>
  </si>
  <si>
    <t>Natalie Bell</t>
  </si>
  <si>
    <t>Ralph Dabell</t>
  </si>
  <si>
    <t>2024-02-28 23:49:22</t>
  </si>
  <si>
    <t>Rachel James</t>
  </si>
  <si>
    <t>Freddie  James</t>
  </si>
  <si>
    <t>2024-02-28 21:48:23</t>
  </si>
  <si>
    <t>Class 1	Open Boys Tri</t>
  </si>
  <si>
    <t>Karan Skinner</t>
  </si>
  <si>
    <t>Henry Skinner</t>
  </si>
  <si>
    <t>2024-02-28 21:22:27</t>
  </si>
  <si>
    <t>Helen Warren</t>
  </si>
  <si>
    <t>Martha Shackell</t>
  </si>
  <si>
    <t>2024-02-28 20:33:49</t>
  </si>
  <si>
    <t>Daisy Shackell</t>
  </si>
  <si>
    <t>Annabelle  Staples</t>
  </si>
  <si>
    <t>Heidi Hoermann</t>
  </si>
  <si>
    <t>Leo Hoermann</t>
  </si>
  <si>
    <t>Class 9 Beanie Boys Tri</t>
  </si>
  <si>
    <t>Teddy Shackell</t>
  </si>
  <si>
    <t>Florrie Shackell</t>
  </si>
  <si>
    <t>Class 12 Beanie Girls Biathlon</t>
  </si>
  <si>
    <t>Sophie Sheldon</t>
  </si>
  <si>
    <t>Amy Sheldon</t>
  </si>
  <si>
    <t>2024-02-28 20:08:26</t>
  </si>
  <si>
    <t>Harry Sheldon</t>
  </si>
  <si>
    <t>Emma Throop</t>
  </si>
  <si>
    <t>2024-02-28 18:59:53</t>
  </si>
  <si>
    <t>Nicolle Bullas</t>
  </si>
  <si>
    <t>Lilly rose Platts</t>
  </si>
  <si>
    <t>2024-02-28 16:52:58</t>
  </si>
  <si>
    <t>Louise Austin</t>
  </si>
  <si>
    <t>George Abell</t>
  </si>
  <si>
    <t>2024-02-28 11:01:58</t>
  </si>
  <si>
    <t>Grace Abell</t>
  </si>
  <si>
    <t>Olivia Austin</t>
  </si>
  <si>
    <t>Georgia  Austin</t>
  </si>
  <si>
    <t>Mary Hemphill</t>
  </si>
  <si>
    <t>Toby Johnson</t>
  </si>
  <si>
    <t>Tom Jefferies</t>
  </si>
  <si>
    <t>Tabitha Fletcher</t>
  </si>
  <si>
    <t>Eleanor  Stone</t>
  </si>
  <si>
    <t>Xanthe Cleaver</t>
  </si>
  <si>
    <t>William  Austin</t>
  </si>
  <si>
    <t>Logan Johnson</t>
  </si>
  <si>
    <t>Sam Johnson</t>
  </si>
  <si>
    <t>Tate Cleaver</t>
  </si>
  <si>
    <t>Annabelle Moult</t>
  </si>
  <si>
    <t>Camilla Bedford</t>
  </si>
  <si>
    <t>Sienna  Cliff</t>
  </si>
  <si>
    <t>2024-02-28 09:37:16</t>
  </si>
  <si>
    <t>Esme Cook</t>
  </si>
  <si>
    <t>Annabelle  Grayson</t>
  </si>
  <si>
    <t>Prudence Vardy</t>
  </si>
  <si>
    <t>Isla Cook</t>
  </si>
  <si>
    <t>Harriet Vere</t>
  </si>
  <si>
    <t>SHELLEY FINLAN</t>
  </si>
  <si>
    <t>Toby Finlan</t>
  </si>
  <si>
    <t>2024-02-28 01:25:00</t>
  </si>
  <si>
    <t>Class 3 Junior Boys Tri</t>
  </si>
  <si>
    <t>Edmund Finlan</t>
  </si>
  <si>
    <t>Beatrice Finlan</t>
  </si>
  <si>
    <t>Dawn Blackwell-Smith</t>
  </si>
  <si>
    <t>Thea Blackwell-Smith</t>
  </si>
  <si>
    <t>2024-02-27 22:38:38</t>
  </si>
  <si>
    <t>Harrison  Blackwell-Smith</t>
  </si>
  <si>
    <t>2024-02-27 22:35:38</t>
  </si>
  <si>
    <t>Nikki Smith</t>
  </si>
  <si>
    <t>Seth Smith</t>
  </si>
  <si>
    <t>2024-02-27 21:19:14</t>
  </si>
  <si>
    <t xml:space="preserve">Alexis Smith </t>
  </si>
  <si>
    <t>Grace Nicholls</t>
  </si>
  <si>
    <t>Olivia Nicholls</t>
  </si>
  <si>
    <t>2024-02-27 21:04:18</t>
  </si>
  <si>
    <t>Joseph Nicholls</t>
  </si>
  <si>
    <t>Gemma Elliott</t>
  </si>
  <si>
    <t>Isabella Elliott</t>
  </si>
  <si>
    <t>2024-02-27 19:15:43</t>
  </si>
  <si>
    <t>Lucy Elliott</t>
  </si>
  <si>
    <t>Hannah Owen</t>
  </si>
  <si>
    <t>William Owen</t>
  </si>
  <si>
    <t>2024-02-27 15:09:49</t>
  </si>
  <si>
    <t>Joseph  Owen</t>
  </si>
  <si>
    <t>Nerissa Storer</t>
  </si>
  <si>
    <t>Beatrix  Allen</t>
  </si>
  <si>
    <t>2024-02-27 13:00:47</t>
  </si>
  <si>
    <t>Holly  Woolley</t>
  </si>
  <si>
    <t>Isabella  Woolley</t>
  </si>
  <si>
    <t>Natalie Barsby</t>
  </si>
  <si>
    <t>Belle Barsby</t>
  </si>
  <si>
    <t>2024-02-27 12:57:46</t>
  </si>
  <si>
    <t>James Barsby</t>
  </si>
  <si>
    <t>Leanne Braisby</t>
  </si>
  <si>
    <t>Orlagh  Braisby</t>
  </si>
  <si>
    <t>2024-02-27 07:24:31</t>
  </si>
  <si>
    <t>Alexandra Owen</t>
  </si>
  <si>
    <t>Teagan Owen</t>
  </si>
  <si>
    <t>2024-02-26 15:48:42</t>
  </si>
  <si>
    <t>Eira Owen</t>
  </si>
  <si>
    <t>Eliza Buxton</t>
  </si>
  <si>
    <t>2024-02-26 15:12:46</t>
  </si>
  <si>
    <t>Lyra Roulston</t>
  </si>
  <si>
    <t>Alana Hocking</t>
  </si>
  <si>
    <t>Hector Buxton</t>
  </si>
  <si>
    <t>Sophy Hughes</t>
  </si>
  <si>
    <t>Emily Smith</t>
  </si>
  <si>
    <t>James Smith</t>
  </si>
  <si>
    <t>Megan Hughes</t>
  </si>
  <si>
    <t>Ruby Toone-Bailiss</t>
  </si>
  <si>
    <t>Catherine Church</t>
  </si>
  <si>
    <t>Freya  Church</t>
  </si>
  <si>
    <t>2024-02-24 16:38:16</t>
  </si>
  <si>
    <t>Harriet Coates</t>
  </si>
  <si>
    <t>Emma Coates</t>
  </si>
  <si>
    <t>2024-02-24 11:39:30</t>
  </si>
  <si>
    <t>Laura Hall</t>
  </si>
  <si>
    <t>James  Hall</t>
  </si>
  <si>
    <t>2024-02-23 21:52:20</t>
  </si>
  <si>
    <t>Verity  Hall</t>
  </si>
  <si>
    <t>Hannah Chippendale</t>
  </si>
  <si>
    <t>Lilia Chippendale</t>
  </si>
  <si>
    <t>2024-02-23 15:46:47</t>
  </si>
  <si>
    <t>Chloe Chippendale</t>
  </si>
  <si>
    <t>Anna Walker</t>
  </si>
  <si>
    <t>Toby Walker</t>
  </si>
  <si>
    <t>2024-02-22 21:38:07</t>
  </si>
  <si>
    <t>Ted Walker</t>
  </si>
  <si>
    <t>Catherine Featherstone</t>
  </si>
  <si>
    <t xml:space="preserve">Ted Featherstone </t>
  </si>
  <si>
    <t>2024-02-22 13:50:46</t>
  </si>
  <si>
    <t>Lizzie Wignall</t>
  </si>
  <si>
    <t>Isabelle  Wignall</t>
  </si>
  <si>
    <t>2024-02-21 18:30:41</t>
  </si>
  <si>
    <t>Paul Timms</t>
  </si>
  <si>
    <t>Lucia Timms</t>
  </si>
  <si>
    <t>2024-02-21 15:30:52</t>
  </si>
  <si>
    <t>Anna Earwaker</t>
  </si>
  <si>
    <t>Thomas Bates</t>
  </si>
  <si>
    <t>2024-02-20 20:57:25</t>
  </si>
  <si>
    <t>Henry Earwaker</t>
  </si>
  <si>
    <t>Rebecca Robinson</t>
  </si>
  <si>
    <t>Edward Logan</t>
  </si>
  <si>
    <t>2024-02-20 11:25:50</t>
  </si>
  <si>
    <t>Thomasin Kemp</t>
  </si>
  <si>
    <t>Fenella Harris</t>
  </si>
  <si>
    <t>2024-02-20 06:23:29</t>
  </si>
  <si>
    <t>Laurie Harris</t>
  </si>
  <si>
    <t>Fritha Harris</t>
  </si>
  <si>
    <t>Rebecca Duncombe</t>
  </si>
  <si>
    <t>Joshua Duncombe</t>
  </si>
  <si>
    <t>2024-02-19 15:16:27</t>
  </si>
  <si>
    <t>Jacob Duncombe</t>
  </si>
  <si>
    <t>Toby Duncombe</t>
  </si>
  <si>
    <t>Kirsty Hardstaff</t>
  </si>
  <si>
    <t>Alice  Hardstaff</t>
  </si>
  <si>
    <t>2024-02-19 13:51:56</t>
  </si>
  <si>
    <t>Michelle Deane</t>
  </si>
  <si>
    <t>Heidi Deane</t>
  </si>
  <si>
    <t>2024-02-19 13:25:07</t>
  </si>
  <si>
    <t>Vicci Parr</t>
  </si>
  <si>
    <t>Hugo Harrison</t>
  </si>
  <si>
    <t>2024-02-19 12:45:26</t>
  </si>
  <si>
    <t>Ralf Harrison</t>
  </si>
  <si>
    <t>Gemma Snook</t>
  </si>
  <si>
    <t>James Harrison</t>
  </si>
  <si>
    <t>2024-02-19 11:57:26</t>
  </si>
  <si>
    <t>Louise T</t>
  </si>
  <si>
    <t>George  Harby</t>
  </si>
  <si>
    <t>2024-02-19 11:39:21</t>
  </si>
  <si>
    <t>Fiona Mudd</t>
  </si>
  <si>
    <t xml:space="preserve">Martha  Nicholls </t>
  </si>
  <si>
    <t>2024-02-19 11:01:43</t>
  </si>
  <si>
    <t>Fiona Ford</t>
  </si>
  <si>
    <t>Annie ford</t>
  </si>
  <si>
    <t>2024-02-19 09:34:47</t>
  </si>
  <si>
    <t>Lana Hayes</t>
  </si>
  <si>
    <t>2024-02-19 08:59:31</t>
  </si>
  <si>
    <t>Kate Lewin</t>
  </si>
  <si>
    <t>Riley Lewin</t>
  </si>
  <si>
    <t>2024-02-18 20:37:49</t>
  </si>
  <si>
    <t>Jenny Daynes</t>
  </si>
  <si>
    <t>Sam Daynes</t>
  </si>
  <si>
    <t>2024-02-18 19:30:05</t>
  </si>
  <si>
    <t>Fred Daynes</t>
  </si>
  <si>
    <t>Paul Woodhouse</t>
  </si>
  <si>
    <t>Poppy Woodhouse</t>
  </si>
  <si>
    <t>2024-02-18 19:12:39</t>
  </si>
  <si>
    <t>Daisy Woodhouse</t>
  </si>
  <si>
    <t xml:space="preserve">Jemima Woodhouse </t>
  </si>
  <si>
    <t>Ellie Kealey</t>
  </si>
  <si>
    <t xml:space="preserve">Jocelyn  Kealey </t>
  </si>
  <si>
    <t>2024-02-18 15:21:38</t>
  </si>
  <si>
    <t>Sarah Moulds</t>
  </si>
  <si>
    <t>Abigail Moulds</t>
  </si>
  <si>
    <t>2024-02-18 13:23:31</t>
  </si>
  <si>
    <t>Amelie Moulds</t>
  </si>
  <si>
    <t>Barnaby Moulds</t>
  </si>
  <si>
    <t xml:space="preserve">Autumn Harby </t>
  </si>
  <si>
    <t>2024-02-18 10:10:08</t>
  </si>
  <si>
    <t>Elisabeth Boyle</t>
  </si>
  <si>
    <t>Eve Boyle</t>
  </si>
  <si>
    <t>2024-02-17 13:59:11</t>
  </si>
  <si>
    <t>Roxanne Vickers</t>
  </si>
  <si>
    <t>Anabelle Vickers</t>
  </si>
  <si>
    <t>2024-02-16 10:21:29</t>
  </si>
  <si>
    <t>Lindsay Biddulph</t>
  </si>
  <si>
    <t>Alexa  Biddulph</t>
  </si>
  <si>
    <t>2024-02-14 13:04:02</t>
  </si>
  <si>
    <t>Sarah Freeman</t>
  </si>
  <si>
    <t>Jade England</t>
  </si>
  <si>
    <t>2024-02-12 19:00:52</t>
  </si>
  <si>
    <t>Rachael Pickering</t>
  </si>
  <si>
    <t>Oscar Pickering</t>
  </si>
  <si>
    <t>2024-02-08 22:09:43</t>
  </si>
  <si>
    <t>Danielle Gray</t>
  </si>
  <si>
    <t>Kiera Jo Gray</t>
  </si>
  <si>
    <t>2024-02-08 20:44:06</t>
  </si>
  <si>
    <t>Natasha Crouch</t>
  </si>
  <si>
    <t xml:space="preserve">Isobel  Crouch </t>
  </si>
  <si>
    <t>2024-02-08 19:48:42</t>
  </si>
  <si>
    <t>Louise Atkins</t>
  </si>
  <si>
    <t>Paige Atkins</t>
  </si>
  <si>
    <t>2024-02-08 13:15:36</t>
  </si>
  <si>
    <t>Jennie Brailsford</t>
  </si>
  <si>
    <t xml:space="preserve">Rosa  Brailsford </t>
  </si>
  <si>
    <t>2024-02-08 12:15:14</t>
  </si>
  <si>
    <t>Nicola Platts</t>
  </si>
  <si>
    <t>Natasha Platts</t>
  </si>
  <si>
    <t>2024-02-08 07:07:13</t>
  </si>
  <si>
    <t>Matilda Platts</t>
  </si>
  <si>
    <t>TOTALS</t>
  </si>
  <si>
    <t>Horse Events Ltd, Glebe Farm</t>
  </si>
  <si>
    <t>Grafton, Bampton</t>
  </si>
  <si>
    <t>OX18 2RY</t>
  </si>
  <si>
    <t>FOR</t>
  </si>
  <si>
    <t>INVOICE</t>
  </si>
  <si>
    <t>Invoice #</t>
  </si>
  <si>
    <t>WEB2067</t>
  </si>
  <si>
    <t>Date</t>
  </si>
  <si>
    <t>11/03/2024</t>
  </si>
  <si>
    <t>REFERENCE</t>
  </si>
  <si>
    <t>DESCRIPTION</t>
  </si>
  <si>
    <t>AMOUNT</t>
  </si>
  <si>
    <t>Administration fees Minimum charge</t>
  </si>
  <si>
    <t>Refund charges</t>
  </si>
  <si>
    <t>TOTAL</t>
  </si>
  <si>
    <t>Payment is due upon reciept of invoice if additional funds are to be transferred for final batch distribution the postal entry fee will be deducted from this amount.</t>
  </si>
  <si>
    <t>(Equine Bookings is the trading name for Horse Events which acts as the  agent between event organisers and the customers. Booking fees &amp; admin charges are inclusive of VAT - VAT NUMBER 210 704 069 )</t>
  </si>
  <si>
    <t>STATEMENT</t>
  </si>
  <si>
    <t>Statement #</t>
  </si>
  <si>
    <t>WEBS2067</t>
  </si>
  <si>
    <t>Online Entries &amp; Addon Sales</t>
  </si>
  <si>
    <t>Postal Entries</t>
  </si>
  <si>
    <t>Sub-Total</t>
  </si>
  <si>
    <t>Fees/Costs</t>
  </si>
  <si>
    <t>Thank you for using Equine Bookings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</si>
</sst>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0.00&quot;_);_(@_)"/>
    <numFmt numFmtId="165" formatCode="_(&quot;£&quot;* #,##0.00_);_(&quot;£&quot;* \(#,##0.00\);_(&quot;£&quot;* &quot;0.00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/>
    </xf>
    <xf numFmtId="165" fontId="1" fillId="2" borderId="0" xfId="0" applyNumberFormat="1" applyFont="1" applyFill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center"/>
    </xf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ransactionData" ref="A1:R136" totalsRowCount="1">
  <autoFilter ref="A1:R135" xr:uid="{00000000-0009-0000-0100-000001000000}"/>
  <sortState xmlns:xlrd2="http://schemas.microsoft.com/office/spreadsheetml/2017/richdata2" ref="A2:R135">
    <sortCondition ref="I1:I135"/>
  </sortState>
  <tableColumns count="18">
    <tableColumn id="1" xr3:uid="{00000000-0010-0000-0000-000001000000}" name="User Name"/>
    <tableColumn id="2" xr3:uid="{00000000-0010-0000-0000-000002000000}" name="Participant Name"/>
    <tableColumn id="3" xr3:uid="{00000000-0010-0000-0000-000003000000}" name="Horse Name"/>
    <tableColumn id="4" xr3:uid="{00000000-0010-0000-0000-000004000000}" name="Added"/>
    <tableColumn id="5" xr3:uid="{00000000-0010-0000-0000-000005000000}" name="Ticket Title"/>
    <tableColumn id="6" xr3:uid="{00000000-0010-0000-0000-000006000000}" name="Type"/>
    <tableColumn id="7" xr3:uid="{00000000-0010-0000-0000-000007000000}" name="Transaction Status"/>
    <tableColumn id="8" xr3:uid="{00000000-0010-0000-0000-000008000000}" name="Entry ID"/>
    <tableColumn id="9" xr3:uid="{00000000-0010-0000-0000-000009000000}" name="Entry Status"/>
    <tableColumn id="10" xr3:uid="{00000000-0010-0000-0000-00000A000000}" name="Order ID" totalsRowLabel="TOTALS"/>
    <tableColumn id="11" xr3:uid="{00000000-0010-0000-0000-00000B000000}" name="Spaces" totalsRowFunction="sum"/>
    <tableColumn id="12" xr3:uid="{00000000-0010-0000-0000-00000C000000}" name="Ticket Price" totalsRowFunction="sum"/>
    <tableColumn id="13" xr3:uid="{00000000-0010-0000-0000-00000D000000}" name="Medical Cover" totalsRowFunction="sum"/>
    <tableColumn id="14" xr3:uid="{00000000-0010-0000-0000-00000E000000}" name="Discount" totalsRowFunction="sum"/>
    <tableColumn id="15" xr3:uid="{00000000-0010-0000-0000-00000F000000}" name="Refund" totalsRowFunction="sum"/>
    <tableColumn id="16" xr3:uid="{00000000-0010-0000-0000-000010000000}" name="Total" totalsRowFunction="sum"/>
    <tableColumn id="17" xr3:uid="{00000000-0010-0000-0000-000011000000}" name="Booking Fee" totalsRowFunction="sum"/>
    <tableColumn id="18" xr3:uid="{00000000-0010-0000-0000-000012000000}" name="Changes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24"/>
  <sheetViews>
    <sheetView workbookViewId="0">
      <selection activeCell="A19" sqref="A19"/>
    </sheetView>
  </sheetViews>
  <sheetFormatPr defaultRowHeight="15" x14ac:dyDescent="0.25"/>
  <cols>
    <col min="1" max="1" width="20" customWidth="1"/>
    <col min="2" max="2" width="62" customWidth="1"/>
  </cols>
  <sheetData>
    <row r="5" spans="1:2" ht="20.100000000000001" customHeight="1" x14ac:dyDescent="0.25">
      <c r="A5" s="13" t="s">
        <v>0</v>
      </c>
      <c r="B5" s="14"/>
    </row>
    <row r="7" spans="1:2" x14ac:dyDescent="0.25">
      <c r="A7" s="1" t="s">
        <v>1</v>
      </c>
      <c r="B7" t="s">
        <v>5</v>
      </c>
    </row>
    <row r="8" spans="1:2" x14ac:dyDescent="0.25">
      <c r="A8" s="1" t="s">
        <v>2</v>
      </c>
      <c r="B8" t="s">
        <v>6</v>
      </c>
    </row>
    <row r="9" spans="1:2" x14ac:dyDescent="0.25">
      <c r="A9" s="1" t="s">
        <v>3</v>
      </c>
      <c r="B9" t="s">
        <v>7</v>
      </c>
    </row>
    <row r="10" spans="1:2" x14ac:dyDescent="0.25">
      <c r="A10" s="1" t="s">
        <v>4</v>
      </c>
      <c r="B10" t="s">
        <v>8</v>
      </c>
    </row>
    <row r="12" spans="1:2" ht="20.100000000000001" customHeight="1" x14ac:dyDescent="0.25">
      <c r="A12" s="13" t="s">
        <v>9</v>
      </c>
      <c r="B12" s="14"/>
    </row>
    <row r="14" spans="1:2" ht="30" customHeight="1" x14ac:dyDescent="0.25">
      <c r="A14" s="12" t="s">
        <v>10</v>
      </c>
      <c r="B14" s="11" t="s">
        <v>12</v>
      </c>
    </row>
    <row r="15" spans="1:2" ht="30" customHeight="1" x14ac:dyDescent="0.25">
      <c r="A15" s="12" t="s">
        <v>11</v>
      </c>
      <c r="B15" s="11" t="s">
        <v>13</v>
      </c>
    </row>
    <row r="17" spans="1:2" ht="20.100000000000001" customHeight="1" x14ac:dyDescent="0.25">
      <c r="A17" s="13" t="s">
        <v>14</v>
      </c>
      <c r="B17" s="14"/>
    </row>
    <row r="19" spans="1:2" x14ac:dyDescent="0.25">
      <c r="A19" s="1" t="s">
        <v>15</v>
      </c>
      <c r="B19" t="s">
        <v>21</v>
      </c>
    </row>
    <row r="20" spans="1:2" x14ac:dyDescent="0.25">
      <c r="A20" s="1" t="s">
        <v>16</v>
      </c>
      <c r="B20" t="s">
        <v>22</v>
      </c>
    </row>
    <row r="21" spans="1:2" x14ac:dyDescent="0.25">
      <c r="A21" s="1" t="s">
        <v>17</v>
      </c>
      <c r="B21" t="s">
        <v>23</v>
      </c>
    </row>
    <row r="22" spans="1:2" x14ac:dyDescent="0.25">
      <c r="A22" s="1" t="s">
        <v>18</v>
      </c>
      <c r="B22" t="s">
        <v>24</v>
      </c>
    </row>
    <row r="23" spans="1:2" x14ac:dyDescent="0.25">
      <c r="A23" s="1" t="s">
        <v>19</v>
      </c>
      <c r="B23" t="s">
        <v>25</v>
      </c>
    </row>
    <row r="24" spans="1:2" x14ac:dyDescent="0.25">
      <c r="A24" s="1" t="s">
        <v>20</v>
      </c>
      <c r="B24" t="s">
        <v>26</v>
      </c>
    </row>
  </sheetData>
  <mergeCells count="3">
    <mergeCell ref="A5:B5"/>
    <mergeCell ref="A12:B12"/>
    <mergeCell ref="A17:B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36"/>
  <sheetViews>
    <sheetView topLeftCell="G127" workbookViewId="0">
      <selection activeCell="S67" sqref="S1:S1048576"/>
    </sheetView>
  </sheetViews>
  <sheetFormatPr defaultRowHeight="15" x14ac:dyDescent="0.25"/>
  <cols>
    <col min="1" max="1" width="36.42578125" bestFit="1" customWidth="1"/>
    <col min="2" max="2" width="30.5703125" bestFit="1" customWidth="1"/>
    <col min="3" max="3" width="15.140625" bestFit="1" customWidth="1"/>
    <col min="4" max="4" width="23.42578125" bestFit="1" customWidth="1"/>
    <col min="5" max="5" width="36.42578125" bestFit="1" customWidth="1"/>
    <col min="6" max="6" width="8.140625" bestFit="1" customWidth="1"/>
    <col min="7" max="7" width="24.5703125" bestFit="1" customWidth="1"/>
    <col min="8" max="8" width="12.85546875" bestFit="1" customWidth="1"/>
    <col min="9" max="9" width="17.5703125" bestFit="1" customWidth="1"/>
    <col min="10" max="10" width="12.85546875" bestFit="1" customWidth="1"/>
    <col min="11" max="11" width="10.42578125" bestFit="1" customWidth="1"/>
    <col min="12" max="12" width="17.5703125" style="10" bestFit="1" customWidth="1"/>
    <col min="13" max="13" width="18.7109375" style="10" bestFit="1" customWidth="1"/>
    <col min="14" max="15" width="12.85546875" style="10" bestFit="1" customWidth="1"/>
    <col min="16" max="16" width="15.28515625" style="10" bestFit="1" customWidth="1"/>
    <col min="17" max="17" width="16.28515625" style="10" bestFit="1" customWidth="1"/>
    <col min="18" max="18" width="11.5703125" style="11" bestFit="1" customWidth="1"/>
  </cols>
  <sheetData>
    <row r="1" spans="1:18" x14ac:dyDescent="0.2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s="10" t="s">
        <v>38</v>
      </c>
      <c r="M1" s="10" t="s">
        <v>39</v>
      </c>
      <c r="N1" s="10" t="s">
        <v>40</v>
      </c>
      <c r="O1" s="10" t="s">
        <v>10</v>
      </c>
      <c r="P1" s="10" t="s">
        <v>41</v>
      </c>
      <c r="Q1" s="10" t="s">
        <v>42</v>
      </c>
      <c r="R1" s="11" t="s">
        <v>43</v>
      </c>
    </row>
    <row r="2" spans="1:18" x14ac:dyDescent="0.25">
      <c r="A2" t="s">
        <v>44</v>
      </c>
      <c r="B2" t="s">
        <v>45</v>
      </c>
      <c r="D2" t="s">
        <v>46</v>
      </c>
      <c r="E2" t="s">
        <v>47</v>
      </c>
      <c r="F2" t="s">
        <v>48</v>
      </c>
      <c r="G2" t="s">
        <v>49</v>
      </c>
      <c r="H2">
        <v>24733</v>
      </c>
      <c r="I2" t="s">
        <v>50</v>
      </c>
      <c r="J2">
        <v>14614</v>
      </c>
      <c r="K2">
        <v>1</v>
      </c>
      <c r="L2" s="10">
        <v>22</v>
      </c>
      <c r="M2" s="10">
        <v>0</v>
      </c>
      <c r="N2" s="10">
        <v>0</v>
      </c>
      <c r="O2" s="10">
        <v>0</v>
      </c>
      <c r="P2" s="10">
        <v>22</v>
      </c>
      <c r="Q2" s="10">
        <v>1.45</v>
      </c>
    </row>
    <row r="3" spans="1:18" x14ac:dyDescent="0.25">
      <c r="A3" t="s">
        <v>44</v>
      </c>
      <c r="B3" t="s">
        <v>51</v>
      </c>
      <c r="D3" t="s">
        <v>46</v>
      </c>
      <c r="E3" t="s">
        <v>52</v>
      </c>
      <c r="F3" t="s">
        <v>48</v>
      </c>
      <c r="G3" t="s">
        <v>49</v>
      </c>
      <c r="H3">
        <v>24734</v>
      </c>
      <c r="I3" t="s">
        <v>50</v>
      </c>
      <c r="J3">
        <v>14614</v>
      </c>
      <c r="K3">
        <v>1</v>
      </c>
      <c r="L3" s="10">
        <v>22</v>
      </c>
      <c r="M3" s="10">
        <v>0</v>
      </c>
      <c r="N3" s="10">
        <v>0</v>
      </c>
      <c r="O3" s="10">
        <v>0</v>
      </c>
      <c r="P3" s="10">
        <v>22</v>
      </c>
      <c r="Q3" s="10">
        <v>1.45</v>
      </c>
    </row>
    <row r="4" spans="1:18" x14ac:dyDescent="0.25">
      <c r="A4" t="s">
        <v>44</v>
      </c>
      <c r="B4" t="s">
        <v>53</v>
      </c>
      <c r="D4" t="s">
        <v>46</v>
      </c>
      <c r="E4" t="s">
        <v>54</v>
      </c>
      <c r="F4" t="s">
        <v>48</v>
      </c>
      <c r="G4" t="s">
        <v>49</v>
      </c>
      <c r="H4">
        <v>24735</v>
      </c>
      <c r="I4" t="s">
        <v>50</v>
      </c>
      <c r="J4">
        <v>14614</v>
      </c>
      <c r="K4">
        <v>1</v>
      </c>
      <c r="L4" s="10">
        <v>22</v>
      </c>
      <c r="M4" s="10">
        <v>0</v>
      </c>
      <c r="N4" s="10">
        <v>0</v>
      </c>
      <c r="O4" s="10">
        <v>0</v>
      </c>
      <c r="P4" s="10">
        <v>22</v>
      </c>
      <c r="Q4" s="10">
        <v>1.45</v>
      </c>
    </row>
    <row r="5" spans="1:18" x14ac:dyDescent="0.25">
      <c r="A5" t="s">
        <v>55</v>
      </c>
      <c r="B5" t="s">
        <v>56</v>
      </c>
      <c r="D5" t="s">
        <v>57</v>
      </c>
      <c r="E5" t="s">
        <v>58</v>
      </c>
      <c r="F5" t="s">
        <v>48</v>
      </c>
      <c r="G5" t="s">
        <v>49</v>
      </c>
      <c r="H5">
        <v>24728</v>
      </c>
      <c r="I5" t="s">
        <v>50</v>
      </c>
      <c r="J5">
        <v>14611</v>
      </c>
      <c r="K5">
        <v>1</v>
      </c>
      <c r="L5" s="10">
        <v>22</v>
      </c>
      <c r="M5" s="10">
        <v>0</v>
      </c>
      <c r="N5" s="10">
        <v>0</v>
      </c>
      <c r="O5" s="10">
        <v>0</v>
      </c>
      <c r="P5" s="10">
        <v>22</v>
      </c>
      <c r="Q5" s="10">
        <v>1.45</v>
      </c>
    </row>
    <row r="6" spans="1:18" x14ac:dyDescent="0.25">
      <c r="A6" t="s">
        <v>55</v>
      </c>
      <c r="B6" t="s">
        <v>59</v>
      </c>
      <c r="D6" t="s">
        <v>57</v>
      </c>
      <c r="E6" t="s">
        <v>60</v>
      </c>
      <c r="F6" t="s">
        <v>48</v>
      </c>
      <c r="G6" t="s">
        <v>49</v>
      </c>
      <c r="H6">
        <v>24729</v>
      </c>
      <c r="I6" t="s">
        <v>50</v>
      </c>
      <c r="J6">
        <v>14611</v>
      </c>
      <c r="K6">
        <v>1</v>
      </c>
      <c r="L6" s="10">
        <v>22</v>
      </c>
      <c r="M6" s="10">
        <v>0</v>
      </c>
      <c r="N6" s="10">
        <v>0</v>
      </c>
      <c r="O6" s="10">
        <v>0</v>
      </c>
      <c r="P6" s="10">
        <v>22</v>
      </c>
      <c r="Q6" s="10">
        <v>1.45</v>
      </c>
    </row>
    <row r="7" spans="1:18" x14ac:dyDescent="0.25">
      <c r="A7" t="s">
        <v>61</v>
      </c>
      <c r="B7" t="s">
        <v>62</v>
      </c>
      <c r="D7" t="s">
        <v>63</v>
      </c>
      <c r="E7" t="s">
        <v>60</v>
      </c>
      <c r="F7" t="s">
        <v>48</v>
      </c>
      <c r="G7" t="s">
        <v>49</v>
      </c>
      <c r="H7">
        <v>24704</v>
      </c>
      <c r="I7" t="s">
        <v>50</v>
      </c>
      <c r="J7">
        <v>14594</v>
      </c>
      <c r="K7">
        <v>1</v>
      </c>
      <c r="L7" s="10">
        <v>22</v>
      </c>
      <c r="M7" s="10">
        <v>0</v>
      </c>
      <c r="N7" s="10">
        <v>0</v>
      </c>
      <c r="O7" s="10">
        <v>0</v>
      </c>
      <c r="P7" s="10">
        <v>22</v>
      </c>
      <c r="Q7" s="10">
        <v>1.45</v>
      </c>
    </row>
    <row r="8" spans="1:18" x14ac:dyDescent="0.25">
      <c r="A8" t="s">
        <v>64</v>
      </c>
      <c r="B8" t="s">
        <v>65</v>
      </c>
      <c r="D8" t="s">
        <v>66</v>
      </c>
      <c r="E8" t="s">
        <v>67</v>
      </c>
      <c r="F8" t="s">
        <v>48</v>
      </c>
      <c r="G8" t="s">
        <v>49</v>
      </c>
      <c r="H8">
        <v>24658</v>
      </c>
      <c r="I8" t="s">
        <v>50</v>
      </c>
      <c r="J8">
        <v>14568</v>
      </c>
      <c r="K8">
        <v>1</v>
      </c>
      <c r="L8" s="10">
        <v>22</v>
      </c>
      <c r="M8" s="10">
        <v>0</v>
      </c>
      <c r="N8" s="10">
        <v>0</v>
      </c>
      <c r="O8" s="10">
        <v>0</v>
      </c>
      <c r="P8" s="10">
        <v>22</v>
      </c>
      <c r="Q8" s="10">
        <v>1.45</v>
      </c>
    </row>
    <row r="9" spans="1:18" x14ac:dyDescent="0.25">
      <c r="A9" t="s">
        <v>64</v>
      </c>
      <c r="B9" t="s">
        <v>68</v>
      </c>
      <c r="D9" t="s">
        <v>66</v>
      </c>
      <c r="E9" t="s">
        <v>60</v>
      </c>
      <c r="F9" t="s">
        <v>48</v>
      </c>
      <c r="G9" t="s">
        <v>49</v>
      </c>
      <c r="H9">
        <v>24659</v>
      </c>
      <c r="I9" t="s">
        <v>50</v>
      </c>
      <c r="J9">
        <v>14568</v>
      </c>
      <c r="K9">
        <v>1</v>
      </c>
      <c r="L9" s="10">
        <v>22</v>
      </c>
      <c r="M9" s="10">
        <v>0</v>
      </c>
      <c r="N9" s="10">
        <v>0</v>
      </c>
      <c r="O9" s="10">
        <v>0</v>
      </c>
      <c r="P9" s="10">
        <v>22</v>
      </c>
      <c r="Q9" s="10">
        <v>1.45</v>
      </c>
    </row>
    <row r="10" spans="1:18" x14ac:dyDescent="0.25">
      <c r="A10" t="s">
        <v>69</v>
      </c>
      <c r="B10" t="s">
        <v>70</v>
      </c>
      <c r="D10" t="s">
        <v>71</v>
      </c>
      <c r="E10" t="s">
        <v>47</v>
      </c>
      <c r="F10" t="s">
        <v>48</v>
      </c>
      <c r="G10" t="s">
        <v>49</v>
      </c>
      <c r="H10">
        <v>24636</v>
      </c>
      <c r="I10" t="s">
        <v>50</v>
      </c>
      <c r="J10">
        <v>14555</v>
      </c>
      <c r="K10">
        <v>1</v>
      </c>
      <c r="L10" s="10">
        <v>22</v>
      </c>
      <c r="M10" s="10">
        <v>0</v>
      </c>
      <c r="N10" s="10">
        <v>0</v>
      </c>
      <c r="O10" s="10">
        <v>0</v>
      </c>
      <c r="P10" s="10">
        <v>22</v>
      </c>
      <c r="Q10" s="10">
        <v>1.45</v>
      </c>
    </row>
    <row r="11" spans="1:18" x14ac:dyDescent="0.25">
      <c r="A11" t="s">
        <v>72</v>
      </c>
      <c r="B11" t="s">
        <v>73</v>
      </c>
      <c r="D11" t="s">
        <v>74</v>
      </c>
      <c r="E11" t="s">
        <v>52</v>
      </c>
      <c r="F11" t="s">
        <v>48</v>
      </c>
      <c r="G11" t="s">
        <v>49</v>
      </c>
      <c r="H11">
        <v>24607</v>
      </c>
      <c r="I11" t="s">
        <v>50</v>
      </c>
      <c r="J11">
        <v>14536</v>
      </c>
      <c r="K11">
        <v>1</v>
      </c>
      <c r="L11" s="10">
        <v>22</v>
      </c>
      <c r="M11" s="10">
        <v>0</v>
      </c>
      <c r="N11" s="10">
        <v>0</v>
      </c>
      <c r="O11" s="10">
        <v>0</v>
      </c>
      <c r="P11" s="10">
        <v>22</v>
      </c>
      <c r="Q11" s="10">
        <v>1.45</v>
      </c>
    </row>
    <row r="12" spans="1:18" x14ac:dyDescent="0.25">
      <c r="A12" t="s">
        <v>75</v>
      </c>
      <c r="B12" t="s">
        <v>76</v>
      </c>
      <c r="D12" t="s">
        <v>77</v>
      </c>
      <c r="E12" t="s">
        <v>78</v>
      </c>
      <c r="F12" t="s">
        <v>48</v>
      </c>
      <c r="G12" t="s">
        <v>49</v>
      </c>
      <c r="H12">
        <v>24599</v>
      </c>
      <c r="I12" t="s">
        <v>50</v>
      </c>
      <c r="J12">
        <v>14532</v>
      </c>
      <c r="K12">
        <v>1</v>
      </c>
      <c r="L12" s="10">
        <v>15</v>
      </c>
      <c r="M12" s="10">
        <v>0</v>
      </c>
      <c r="N12" s="10">
        <v>0</v>
      </c>
      <c r="O12" s="10">
        <v>0</v>
      </c>
      <c r="P12" s="10">
        <v>15</v>
      </c>
      <c r="Q12" s="10">
        <v>1.45</v>
      </c>
    </row>
    <row r="13" spans="1:18" x14ac:dyDescent="0.25">
      <c r="A13" t="s">
        <v>75</v>
      </c>
      <c r="B13" t="s">
        <v>79</v>
      </c>
      <c r="D13" t="s">
        <v>77</v>
      </c>
      <c r="E13" t="s">
        <v>78</v>
      </c>
      <c r="F13" t="s">
        <v>48</v>
      </c>
      <c r="G13" t="s">
        <v>49</v>
      </c>
      <c r="H13">
        <v>24600</v>
      </c>
      <c r="I13" t="s">
        <v>50</v>
      </c>
      <c r="J13">
        <v>14532</v>
      </c>
      <c r="K13">
        <v>1</v>
      </c>
      <c r="L13" s="10">
        <v>15</v>
      </c>
      <c r="M13" s="10">
        <v>0</v>
      </c>
      <c r="N13" s="10">
        <v>0</v>
      </c>
      <c r="O13" s="10">
        <v>0</v>
      </c>
      <c r="P13" s="10">
        <v>15</v>
      </c>
      <c r="Q13" s="10">
        <v>1.45</v>
      </c>
    </row>
    <row r="14" spans="1:18" x14ac:dyDescent="0.25">
      <c r="A14" t="s">
        <v>80</v>
      </c>
      <c r="B14" t="s">
        <v>81</v>
      </c>
      <c r="D14" t="s">
        <v>82</v>
      </c>
      <c r="E14" t="s">
        <v>58</v>
      </c>
      <c r="F14" t="s">
        <v>48</v>
      </c>
      <c r="G14" t="s">
        <v>49</v>
      </c>
      <c r="H14">
        <v>24582</v>
      </c>
      <c r="I14" t="s">
        <v>50</v>
      </c>
      <c r="J14">
        <v>14521</v>
      </c>
      <c r="K14">
        <v>1</v>
      </c>
      <c r="L14" s="10">
        <v>22</v>
      </c>
      <c r="M14" s="10">
        <v>0</v>
      </c>
      <c r="N14" s="10">
        <v>0</v>
      </c>
      <c r="O14" s="10">
        <v>0</v>
      </c>
      <c r="P14" s="10">
        <v>22</v>
      </c>
      <c r="Q14" s="10">
        <v>1.45</v>
      </c>
    </row>
    <row r="15" spans="1:18" x14ac:dyDescent="0.25">
      <c r="A15" t="s">
        <v>80</v>
      </c>
      <c r="B15" t="s">
        <v>83</v>
      </c>
      <c r="D15" t="s">
        <v>82</v>
      </c>
      <c r="E15" t="s">
        <v>67</v>
      </c>
      <c r="F15" t="s">
        <v>48</v>
      </c>
      <c r="G15" t="s">
        <v>49</v>
      </c>
      <c r="H15">
        <v>24583</v>
      </c>
      <c r="I15" t="s">
        <v>50</v>
      </c>
      <c r="J15">
        <v>14521</v>
      </c>
      <c r="K15">
        <v>1</v>
      </c>
      <c r="L15" s="10">
        <v>22</v>
      </c>
      <c r="M15" s="10">
        <v>0</v>
      </c>
      <c r="N15" s="10">
        <v>0</v>
      </c>
      <c r="O15" s="10">
        <v>0</v>
      </c>
      <c r="P15" s="10">
        <v>22</v>
      </c>
      <c r="Q15" s="10">
        <v>1.45</v>
      </c>
    </row>
    <row r="16" spans="1:18" x14ac:dyDescent="0.25">
      <c r="A16" t="s">
        <v>84</v>
      </c>
      <c r="B16" t="s">
        <v>85</v>
      </c>
      <c r="D16" t="s">
        <v>86</v>
      </c>
      <c r="E16" t="s">
        <v>47</v>
      </c>
      <c r="F16" t="s">
        <v>48</v>
      </c>
      <c r="G16" t="s">
        <v>49</v>
      </c>
      <c r="H16">
        <v>24575</v>
      </c>
      <c r="I16" t="s">
        <v>50</v>
      </c>
      <c r="J16">
        <v>14516</v>
      </c>
      <c r="K16">
        <v>1</v>
      </c>
      <c r="L16" s="10">
        <v>22</v>
      </c>
      <c r="M16" s="10">
        <v>0</v>
      </c>
      <c r="N16" s="10">
        <v>0</v>
      </c>
      <c r="O16" s="10">
        <v>0</v>
      </c>
      <c r="P16" s="10">
        <v>22</v>
      </c>
      <c r="Q16" s="10">
        <v>1.45</v>
      </c>
    </row>
    <row r="17" spans="1:17" x14ac:dyDescent="0.25">
      <c r="A17" t="s">
        <v>87</v>
      </c>
      <c r="B17" t="s">
        <v>88</v>
      </c>
      <c r="D17" t="s">
        <v>89</v>
      </c>
      <c r="E17" t="s">
        <v>60</v>
      </c>
      <c r="F17" t="s">
        <v>48</v>
      </c>
      <c r="G17" t="s">
        <v>49</v>
      </c>
      <c r="H17">
        <v>24466</v>
      </c>
      <c r="I17" t="s">
        <v>50</v>
      </c>
      <c r="J17">
        <v>14448</v>
      </c>
      <c r="K17">
        <v>1</v>
      </c>
      <c r="L17" s="10">
        <v>22</v>
      </c>
      <c r="M17" s="10">
        <v>0</v>
      </c>
      <c r="N17" s="10">
        <v>0</v>
      </c>
      <c r="O17" s="10">
        <v>0</v>
      </c>
      <c r="P17" s="10">
        <v>22</v>
      </c>
      <c r="Q17" s="10">
        <v>1.45</v>
      </c>
    </row>
    <row r="18" spans="1:17" x14ac:dyDescent="0.25">
      <c r="A18" t="s">
        <v>90</v>
      </c>
      <c r="B18" t="s">
        <v>91</v>
      </c>
      <c r="D18" t="s">
        <v>92</v>
      </c>
      <c r="E18" t="s">
        <v>93</v>
      </c>
      <c r="F18" t="s">
        <v>48</v>
      </c>
      <c r="G18" t="s">
        <v>49</v>
      </c>
      <c r="H18">
        <v>24453</v>
      </c>
      <c r="I18" t="s">
        <v>50</v>
      </c>
      <c r="J18">
        <v>14440</v>
      </c>
      <c r="K18">
        <v>1</v>
      </c>
      <c r="L18" s="10">
        <v>22</v>
      </c>
      <c r="M18" s="10">
        <v>0</v>
      </c>
      <c r="N18" s="10">
        <v>0</v>
      </c>
      <c r="O18" s="10">
        <v>0</v>
      </c>
      <c r="P18" s="10">
        <v>22</v>
      </c>
      <c r="Q18" s="10">
        <v>1.45</v>
      </c>
    </row>
    <row r="19" spans="1:17" x14ac:dyDescent="0.25">
      <c r="A19" t="s">
        <v>94</v>
      </c>
      <c r="B19" t="s">
        <v>95</v>
      </c>
      <c r="D19" t="s">
        <v>96</v>
      </c>
      <c r="E19" t="s">
        <v>47</v>
      </c>
      <c r="F19" t="s">
        <v>48</v>
      </c>
      <c r="G19" t="s">
        <v>49</v>
      </c>
      <c r="H19">
        <v>24362</v>
      </c>
      <c r="I19" t="s">
        <v>50</v>
      </c>
      <c r="J19">
        <v>14382</v>
      </c>
      <c r="K19">
        <v>1</v>
      </c>
      <c r="L19" s="10">
        <v>22</v>
      </c>
      <c r="M19" s="10">
        <v>0</v>
      </c>
      <c r="N19" s="10">
        <v>0</v>
      </c>
      <c r="O19" s="10">
        <v>0</v>
      </c>
      <c r="P19" s="10">
        <v>22</v>
      </c>
      <c r="Q19" s="10">
        <v>1.45</v>
      </c>
    </row>
    <row r="20" spans="1:17" x14ac:dyDescent="0.25">
      <c r="A20" t="s">
        <v>97</v>
      </c>
      <c r="B20" t="s">
        <v>98</v>
      </c>
      <c r="D20" t="s">
        <v>99</v>
      </c>
      <c r="E20" t="s">
        <v>78</v>
      </c>
      <c r="F20" t="s">
        <v>48</v>
      </c>
      <c r="G20" t="s">
        <v>49</v>
      </c>
      <c r="H20">
        <v>24341</v>
      </c>
      <c r="I20" t="s">
        <v>50</v>
      </c>
      <c r="J20">
        <v>14369</v>
      </c>
      <c r="K20">
        <v>1</v>
      </c>
      <c r="L20" s="10">
        <v>15</v>
      </c>
      <c r="M20" s="10">
        <v>0</v>
      </c>
      <c r="N20" s="10">
        <v>0</v>
      </c>
      <c r="O20" s="10">
        <v>0</v>
      </c>
      <c r="P20" s="10">
        <v>15</v>
      </c>
      <c r="Q20" s="10">
        <v>1.45</v>
      </c>
    </row>
    <row r="21" spans="1:17" x14ac:dyDescent="0.25">
      <c r="A21" t="s">
        <v>100</v>
      </c>
      <c r="B21" t="s">
        <v>101</v>
      </c>
      <c r="D21" t="s">
        <v>102</v>
      </c>
      <c r="E21" t="s">
        <v>103</v>
      </c>
      <c r="F21" t="s">
        <v>48</v>
      </c>
      <c r="G21" t="s">
        <v>49</v>
      </c>
      <c r="H21">
        <v>24250</v>
      </c>
      <c r="I21" t="s">
        <v>50</v>
      </c>
      <c r="J21">
        <v>14338</v>
      </c>
      <c r="K21">
        <v>1</v>
      </c>
      <c r="L21" s="10">
        <v>22</v>
      </c>
      <c r="M21" s="10">
        <v>0</v>
      </c>
      <c r="N21" s="10">
        <v>0</v>
      </c>
      <c r="O21" s="10">
        <v>0</v>
      </c>
      <c r="P21" s="10">
        <v>22</v>
      </c>
      <c r="Q21" s="10">
        <v>1.45</v>
      </c>
    </row>
    <row r="22" spans="1:17" x14ac:dyDescent="0.25">
      <c r="A22" t="s">
        <v>104</v>
      </c>
      <c r="B22" t="s">
        <v>105</v>
      </c>
      <c r="D22" t="s">
        <v>106</v>
      </c>
      <c r="E22" t="s">
        <v>58</v>
      </c>
      <c r="F22" t="s">
        <v>48</v>
      </c>
      <c r="G22" t="s">
        <v>49</v>
      </c>
      <c r="H22">
        <v>24227</v>
      </c>
      <c r="I22" t="s">
        <v>50</v>
      </c>
      <c r="J22">
        <v>14324</v>
      </c>
      <c r="K22">
        <v>1</v>
      </c>
      <c r="L22" s="10">
        <v>22</v>
      </c>
      <c r="M22" s="10">
        <v>0</v>
      </c>
      <c r="N22" s="10">
        <v>0</v>
      </c>
      <c r="O22" s="10">
        <v>0</v>
      </c>
      <c r="P22" s="10">
        <v>22</v>
      </c>
      <c r="Q22" s="10">
        <v>1.45</v>
      </c>
    </row>
    <row r="23" spans="1:17" x14ac:dyDescent="0.25">
      <c r="A23" t="s">
        <v>107</v>
      </c>
      <c r="B23" t="s">
        <v>108</v>
      </c>
      <c r="D23" t="s">
        <v>109</v>
      </c>
      <c r="E23" t="s">
        <v>60</v>
      </c>
      <c r="F23" t="s">
        <v>48</v>
      </c>
      <c r="G23" t="s">
        <v>49</v>
      </c>
      <c r="H23">
        <v>24192</v>
      </c>
      <c r="I23" t="s">
        <v>50</v>
      </c>
      <c r="J23">
        <v>14304</v>
      </c>
      <c r="K23">
        <v>1</v>
      </c>
      <c r="L23" s="10">
        <v>22</v>
      </c>
      <c r="M23" s="10">
        <v>0</v>
      </c>
      <c r="N23" s="10">
        <v>0</v>
      </c>
      <c r="O23" s="10">
        <v>0</v>
      </c>
      <c r="P23" s="10">
        <v>22</v>
      </c>
      <c r="Q23" s="10">
        <v>1.45</v>
      </c>
    </row>
    <row r="24" spans="1:17" x14ac:dyDescent="0.25">
      <c r="A24" t="s">
        <v>107</v>
      </c>
      <c r="B24" t="s">
        <v>110</v>
      </c>
      <c r="D24" t="s">
        <v>109</v>
      </c>
      <c r="E24" t="s">
        <v>67</v>
      </c>
      <c r="F24" t="s">
        <v>48</v>
      </c>
      <c r="G24" t="s">
        <v>49</v>
      </c>
      <c r="H24">
        <v>24193</v>
      </c>
      <c r="I24" t="s">
        <v>50</v>
      </c>
      <c r="J24">
        <v>14304</v>
      </c>
      <c r="K24">
        <v>1</v>
      </c>
      <c r="L24" s="10">
        <v>22</v>
      </c>
      <c r="M24" s="10">
        <v>0</v>
      </c>
      <c r="N24" s="10">
        <v>0</v>
      </c>
      <c r="O24" s="10">
        <v>0</v>
      </c>
      <c r="P24" s="10">
        <v>22</v>
      </c>
      <c r="Q24" s="10">
        <v>1.45</v>
      </c>
    </row>
    <row r="25" spans="1:17" x14ac:dyDescent="0.25">
      <c r="A25" t="s">
        <v>107</v>
      </c>
      <c r="B25" t="s">
        <v>111</v>
      </c>
      <c r="D25" t="s">
        <v>109</v>
      </c>
      <c r="E25" t="s">
        <v>67</v>
      </c>
      <c r="F25" t="s">
        <v>48</v>
      </c>
      <c r="G25" t="s">
        <v>49</v>
      </c>
      <c r="H25">
        <v>24194</v>
      </c>
      <c r="I25" t="s">
        <v>50</v>
      </c>
      <c r="J25">
        <v>14304</v>
      </c>
      <c r="K25">
        <v>1</v>
      </c>
      <c r="L25" s="10">
        <v>22</v>
      </c>
      <c r="M25" s="10">
        <v>0</v>
      </c>
      <c r="N25" s="10">
        <v>0</v>
      </c>
      <c r="O25" s="10">
        <v>0</v>
      </c>
      <c r="P25" s="10">
        <v>22</v>
      </c>
      <c r="Q25" s="10">
        <v>1.45</v>
      </c>
    </row>
    <row r="26" spans="1:17" x14ac:dyDescent="0.25">
      <c r="A26" t="s">
        <v>107</v>
      </c>
      <c r="B26" t="s">
        <v>112</v>
      </c>
      <c r="D26" t="s">
        <v>109</v>
      </c>
      <c r="E26" t="s">
        <v>67</v>
      </c>
      <c r="F26" t="s">
        <v>48</v>
      </c>
      <c r="G26" t="s">
        <v>49</v>
      </c>
      <c r="H26">
        <v>24195</v>
      </c>
      <c r="I26" t="s">
        <v>50</v>
      </c>
      <c r="J26">
        <v>14304</v>
      </c>
      <c r="K26">
        <v>1</v>
      </c>
      <c r="L26" s="10">
        <v>22</v>
      </c>
      <c r="M26" s="10">
        <v>0</v>
      </c>
      <c r="N26" s="10">
        <v>0</v>
      </c>
      <c r="O26" s="10">
        <v>0</v>
      </c>
      <c r="P26" s="10">
        <v>22</v>
      </c>
      <c r="Q26" s="10">
        <v>1.45</v>
      </c>
    </row>
    <row r="27" spans="1:17" x14ac:dyDescent="0.25">
      <c r="A27" t="s">
        <v>107</v>
      </c>
      <c r="B27" t="s">
        <v>113</v>
      </c>
      <c r="D27" t="s">
        <v>109</v>
      </c>
      <c r="E27" t="s">
        <v>114</v>
      </c>
      <c r="F27" t="s">
        <v>48</v>
      </c>
      <c r="G27" t="s">
        <v>49</v>
      </c>
      <c r="H27">
        <v>24196</v>
      </c>
      <c r="I27" t="s">
        <v>50</v>
      </c>
      <c r="J27">
        <v>14304</v>
      </c>
      <c r="K27">
        <v>1</v>
      </c>
      <c r="L27" s="10">
        <v>22</v>
      </c>
      <c r="M27" s="10">
        <v>0</v>
      </c>
      <c r="N27" s="10">
        <v>0</v>
      </c>
      <c r="O27" s="10">
        <v>0</v>
      </c>
      <c r="P27" s="10">
        <v>22</v>
      </c>
      <c r="Q27" s="10">
        <v>1.45</v>
      </c>
    </row>
    <row r="28" spans="1:17" x14ac:dyDescent="0.25">
      <c r="A28" t="s">
        <v>107</v>
      </c>
      <c r="B28" t="s">
        <v>115</v>
      </c>
      <c r="D28" t="s">
        <v>109</v>
      </c>
      <c r="E28" t="s">
        <v>78</v>
      </c>
      <c r="F28" t="s">
        <v>48</v>
      </c>
      <c r="G28" t="s">
        <v>49</v>
      </c>
      <c r="H28">
        <v>24197</v>
      </c>
      <c r="I28" t="s">
        <v>50</v>
      </c>
      <c r="J28">
        <v>14304</v>
      </c>
      <c r="K28">
        <v>1</v>
      </c>
      <c r="L28" s="10">
        <v>15</v>
      </c>
      <c r="M28" s="10">
        <v>0</v>
      </c>
      <c r="N28" s="10">
        <v>0</v>
      </c>
      <c r="O28" s="10">
        <v>0</v>
      </c>
      <c r="P28" s="10">
        <v>15</v>
      </c>
      <c r="Q28" s="10">
        <v>1.45</v>
      </c>
    </row>
    <row r="29" spans="1:17" x14ac:dyDescent="0.25">
      <c r="A29" t="s">
        <v>107</v>
      </c>
      <c r="B29" t="s">
        <v>116</v>
      </c>
      <c r="D29" t="s">
        <v>109</v>
      </c>
      <c r="E29" t="s">
        <v>117</v>
      </c>
      <c r="F29" t="s">
        <v>48</v>
      </c>
      <c r="G29" t="s">
        <v>49</v>
      </c>
      <c r="H29">
        <v>24198</v>
      </c>
      <c r="I29" t="s">
        <v>50</v>
      </c>
      <c r="J29">
        <v>14304</v>
      </c>
      <c r="K29">
        <v>1</v>
      </c>
      <c r="L29" s="10">
        <v>15</v>
      </c>
      <c r="M29" s="10">
        <v>0</v>
      </c>
      <c r="N29" s="10">
        <v>0</v>
      </c>
      <c r="O29" s="10">
        <v>0</v>
      </c>
      <c r="P29" s="10">
        <v>15</v>
      </c>
      <c r="Q29" s="10">
        <v>1.45</v>
      </c>
    </row>
    <row r="30" spans="1:17" x14ac:dyDescent="0.25">
      <c r="A30" t="s">
        <v>118</v>
      </c>
      <c r="B30" t="s">
        <v>119</v>
      </c>
      <c r="D30" t="s">
        <v>120</v>
      </c>
      <c r="E30" t="s">
        <v>52</v>
      </c>
      <c r="F30" t="s">
        <v>48</v>
      </c>
      <c r="G30" t="s">
        <v>49</v>
      </c>
      <c r="H30">
        <v>24175</v>
      </c>
      <c r="I30" t="s">
        <v>50</v>
      </c>
      <c r="J30">
        <v>14291</v>
      </c>
      <c r="K30">
        <v>1</v>
      </c>
      <c r="L30" s="10">
        <v>22</v>
      </c>
      <c r="M30" s="10">
        <v>0</v>
      </c>
      <c r="N30" s="10">
        <v>0</v>
      </c>
      <c r="O30" s="10">
        <v>0</v>
      </c>
      <c r="P30" s="10">
        <v>22</v>
      </c>
      <c r="Q30" s="10">
        <v>1.45</v>
      </c>
    </row>
    <row r="31" spans="1:17" x14ac:dyDescent="0.25">
      <c r="A31" t="s">
        <v>118</v>
      </c>
      <c r="B31" t="s">
        <v>121</v>
      </c>
      <c r="D31" t="s">
        <v>120</v>
      </c>
      <c r="E31" t="s">
        <v>93</v>
      </c>
      <c r="F31" t="s">
        <v>48</v>
      </c>
      <c r="G31" t="s">
        <v>49</v>
      </c>
      <c r="H31">
        <v>24176</v>
      </c>
      <c r="I31" t="s">
        <v>50</v>
      </c>
      <c r="J31">
        <v>14291</v>
      </c>
      <c r="K31">
        <v>1</v>
      </c>
      <c r="L31" s="10">
        <v>22</v>
      </c>
      <c r="M31" s="10">
        <v>0</v>
      </c>
      <c r="N31" s="10">
        <v>0</v>
      </c>
      <c r="O31" s="10">
        <v>0</v>
      </c>
      <c r="P31" s="10">
        <v>22</v>
      </c>
      <c r="Q31" s="10">
        <v>1.45</v>
      </c>
    </row>
    <row r="32" spans="1:17" x14ac:dyDescent="0.25">
      <c r="A32" t="s">
        <v>69</v>
      </c>
      <c r="B32" t="s">
        <v>122</v>
      </c>
      <c r="D32" t="s">
        <v>123</v>
      </c>
      <c r="E32" t="s">
        <v>47</v>
      </c>
      <c r="F32" t="s">
        <v>48</v>
      </c>
      <c r="G32" t="s">
        <v>49</v>
      </c>
      <c r="H32">
        <v>24134</v>
      </c>
      <c r="I32" t="s">
        <v>50</v>
      </c>
      <c r="J32">
        <v>14268</v>
      </c>
      <c r="K32">
        <v>1</v>
      </c>
      <c r="L32" s="10">
        <v>22</v>
      </c>
      <c r="M32" s="10">
        <v>0</v>
      </c>
      <c r="N32" s="10">
        <v>0</v>
      </c>
      <c r="O32" s="10">
        <v>0</v>
      </c>
      <c r="P32" s="10">
        <v>22</v>
      </c>
      <c r="Q32" s="10">
        <v>1.45</v>
      </c>
    </row>
    <row r="33" spans="1:17" x14ac:dyDescent="0.25">
      <c r="A33" t="s">
        <v>124</v>
      </c>
      <c r="B33" t="s">
        <v>125</v>
      </c>
      <c r="D33" t="s">
        <v>126</v>
      </c>
      <c r="E33" t="s">
        <v>117</v>
      </c>
      <c r="F33" t="s">
        <v>48</v>
      </c>
      <c r="G33" t="s">
        <v>49</v>
      </c>
      <c r="H33">
        <v>24098</v>
      </c>
      <c r="I33" t="s">
        <v>50</v>
      </c>
      <c r="J33">
        <v>14245</v>
      </c>
      <c r="K33">
        <v>1</v>
      </c>
      <c r="L33" s="10">
        <v>15</v>
      </c>
      <c r="M33" s="10">
        <v>0</v>
      </c>
      <c r="N33" s="10">
        <v>0</v>
      </c>
      <c r="O33" s="10">
        <v>0</v>
      </c>
      <c r="P33" s="10">
        <v>15</v>
      </c>
      <c r="Q33" s="10">
        <v>1.45</v>
      </c>
    </row>
    <row r="34" spans="1:17" x14ac:dyDescent="0.25">
      <c r="A34" t="s">
        <v>127</v>
      </c>
      <c r="B34" t="s">
        <v>128</v>
      </c>
      <c r="D34" t="s">
        <v>129</v>
      </c>
      <c r="E34" t="s">
        <v>93</v>
      </c>
      <c r="F34" t="s">
        <v>48</v>
      </c>
      <c r="G34" t="s">
        <v>49</v>
      </c>
      <c r="H34">
        <v>23964</v>
      </c>
      <c r="I34" t="s">
        <v>50</v>
      </c>
      <c r="J34">
        <v>14168</v>
      </c>
      <c r="K34">
        <v>1</v>
      </c>
      <c r="L34" s="10">
        <v>22</v>
      </c>
      <c r="M34" s="10">
        <v>0</v>
      </c>
      <c r="N34" s="10">
        <v>0</v>
      </c>
      <c r="O34" s="10">
        <v>0</v>
      </c>
      <c r="P34" s="10">
        <v>22</v>
      </c>
      <c r="Q34" s="10">
        <v>1.45</v>
      </c>
    </row>
    <row r="35" spans="1:17" x14ac:dyDescent="0.25">
      <c r="A35" t="s">
        <v>127</v>
      </c>
      <c r="B35" t="s">
        <v>130</v>
      </c>
      <c r="D35" t="s">
        <v>129</v>
      </c>
      <c r="E35" t="s">
        <v>60</v>
      </c>
      <c r="F35" t="s">
        <v>48</v>
      </c>
      <c r="G35" t="s">
        <v>49</v>
      </c>
      <c r="H35">
        <v>23965</v>
      </c>
      <c r="I35" t="s">
        <v>50</v>
      </c>
      <c r="J35">
        <v>14168</v>
      </c>
      <c r="K35">
        <v>1</v>
      </c>
      <c r="L35" s="10">
        <v>22</v>
      </c>
      <c r="M35" s="10">
        <v>0</v>
      </c>
      <c r="N35" s="10">
        <v>0</v>
      </c>
      <c r="O35" s="10">
        <v>0</v>
      </c>
      <c r="P35" s="10">
        <v>22</v>
      </c>
      <c r="Q35" s="10">
        <v>1.45</v>
      </c>
    </row>
    <row r="36" spans="1:17" x14ac:dyDescent="0.25">
      <c r="A36" t="s">
        <v>127</v>
      </c>
      <c r="B36" t="s">
        <v>131</v>
      </c>
      <c r="D36" t="s">
        <v>129</v>
      </c>
      <c r="E36" t="s">
        <v>60</v>
      </c>
      <c r="F36" t="s">
        <v>48</v>
      </c>
      <c r="G36" t="s">
        <v>49</v>
      </c>
      <c r="H36">
        <v>23966</v>
      </c>
      <c r="I36" t="s">
        <v>50</v>
      </c>
      <c r="J36">
        <v>14168</v>
      </c>
      <c r="K36">
        <v>1</v>
      </c>
      <c r="L36" s="10">
        <v>22</v>
      </c>
      <c r="M36" s="10">
        <v>0</v>
      </c>
      <c r="N36" s="10">
        <v>0</v>
      </c>
      <c r="O36" s="10">
        <v>0</v>
      </c>
      <c r="P36" s="10">
        <v>22</v>
      </c>
      <c r="Q36" s="10">
        <v>1.45</v>
      </c>
    </row>
    <row r="37" spans="1:17" x14ac:dyDescent="0.25">
      <c r="A37" t="s">
        <v>127</v>
      </c>
      <c r="B37" t="s">
        <v>132</v>
      </c>
      <c r="D37" t="s">
        <v>129</v>
      </c>
      <c r="E37" t="s">
        <v>67</v>
      </c>
      <c r="F37" t="s">
        <v>48</v>
      </c>
      <c r="G37" t="s">
        <v>49</v>
      </c>
      <c r="H37">
        <v>23967</v>
      </c>
      <c r="I37" t="s">
        <v>50</v>
      </c>
      <c r="J37">
        <v>14168</v>
      </c>
      <c r="K37">
        <v>1</v>
      </c>
      <c r="L37" s="10">
        <v>22</v>
      </c>
      <c r="M37" s="10">
        <v>0</v>
      </c>
      <c r="N37" s="10">
        <v>0</v>
      </c>
      <c r="O37" s="10">
        <v>0</v>
      </c>
      <c r="P37" s="10">
        <v>22</v>
      </c>
      <c r="Q37" s="10">
        <v>1.45</v>
      </c>
    </row>
    <row r="38" spans="1:17" x14ac:dyDescent="0.25">
      <c r="A38" t="s">
        <v>127</v>
      </c>
      <c r="B38" t="s">
        <v>133</v>
      </c>
      <c r="D38" t="s">
        <v>129</v>
      </c>
      <c r="E38" t="s">
        <v>60</v>
      </c>
      <c r="F38" t="s">
        <v>48</v>
      </c>
      <c r="G38" t="s">
        <v>49</v>
      </c>
      <c r="H38">
        <v>23968</v>
      </c>
      <c r="I38" t="s">
        <v>50</v>
      </c>
      <c r="J38">
        <v>14168</v>
      </c>
      <c r="K38">
        <v>1</v>
      </c>
      <c r="L38" s="10">
        <v>22</v>
      </c>
      <c r="M38" s="10">
        <v>0</v>
      </c>
      <c r="N38" s="10">
        <v>0</v>
      </c>
      <c r="O38" s="10">
        <v>0</v>
      </c>
      <c r="P38" s="10">
        <v>22</v>
      </c>
      <c r="Q38" s="10">
        <v>1.45</v>
      </c>
    </row>
    <row r="39" spans="1:17" x14ac:dyDescent="0.25">
      <c r="A39" t="s">
        <v>127</v>
      </c>
      <c r="B39" t="s">
        <v>134</v>
      </c>
      <c r="D39" t="s">
        <v>129</v>
      </c>
      <c r="E39" t="s">
        <v>58</v>
      </c>
      <c r="F39" t="s">
        <v>48</v>
      </c>
      <c r="G39" t="s">
        <v>49</v>
      </c>
      <c r="H39">
        <v>23969</v>
      </c>
      <c r="I39" t="s">
        <v>50</v>
      </c>
      <c r="J39">
        <v>14168</v>
      </c>
      <c r="K39">
        <v>1</v>
      </c>
      <c r="L39" s="10">
        <v>22</v>
      </c>
      <c r="M39" s="10">
        <v>0</v>
      </c>
      <c r="N39" s="10">
        <v>0</v>
      </c>
      <c r="O39" s="10">
        <v>0</v>
      </c>
      <c r="P39" s="10">
        <v>22</v>
      </c>
      <c r="Q39" s="10">
        <v>1.45</v>
      </c>
    </row>
    <row r="40" spans="1:17" x14ac:dyDescent="0.25">
      <c r="A40" t="s">
        <v>127</v>
      </c>
      <c r="B40" t="s">
        <v>135</v>
      </c>
      <c r="D40" t="s">
        <v>129</v>
      </c>
      <c r="E40" t="s">
        <v>58</v>
      </c>
      <c r="F40" t="s">
        <v>48</v>
      </c>
      <c r="G40" t="s">
        <v>49</v>
      </c>
      <c r="H40">
        <v>23970</v>
      </c>
      <c r="I40" t="s">
        <v>50</v>
      </c>
      <c r="J40">
        <v>14168</v>
      </c>
      <c r="K40">
        <v>1</v>
      </c>
      <c r="L40" s="10">
        <v>22</v>
      </c>
      <c r="M40" s="10">
        <v>0</v>
      </c>
      <c r="N40" s="10">
        <v>0</v>
      </c>
      <c r="O40" s="10">
        <v>0</v>
      </c>
      <c r="P40" s="10">
        <v>22</v>
      </c>
      <c r="Q40" s="10">
        <v>1.45</v>
      </c>
    </row>
    <row r="41" spans="1:17" x14ac:dyDescent="0.25">
      <c r="A41" t="s">
        <v>127</v>
      </c>
      <c r="B41" t="s">
        <v>136</v>
      </c>
      <c r="D41" t="s">
        <v>129</v>
      </c>
      <c r="E41" t="s">
        <v>67</v>
      </c>
      <c r="F41" t="s">
        <v>48</v>
      </c>
      <c r="G41" t="s">
        <v>49</v>
      </c>
      <c r="H41">
        <v>23971</v>
      </c>
      <c r="I41" t="s">
        <v>50</v>
      </c>
      <c r="J41">
        <v>14168</v>
      </c>
      <c r="K41">
        <v>1</v>
      </c>
      <c r="L41" s="10">
        <v>22</v>
      </c>
      <c r="M41" s="10">
        <v>0</v>
      </c>
      <c r="N41" s="10">
        <v>0</v>
      </c>
      <c r="O41" s="10">
        <v>0</v>
      </c>
      <c r="P41" s="10">
        <v>22</v>
      </c>
      <c r="Q41" s="10">
        <v>1.45</v>
      </c>
    </row>
    <row r="42" spans="1:17" x14ac:dyDescent="0.25">
      <c r="A42" t="s">
        <v>127</v>
      </c>
      <c r="B42" t="s">
        <v>137</v>
      </c>
      <c r="D42" t="s">
        <v>129</v>
      </c>
      <c r="E42" t="s">
        <v>67</v>
      </c>
      <c r="F42" t="s">
        <v>48</v>
      </c>
      <c r="G42" t="s">
        <v>49</v>
      </c>
      <c r="H42">
        <v>23972</v>
      </c>
      <c r="I42" t="s">
        <v>50</v>
      </c>
      <c r="J42">
        <v>14168</v>
      </c>
      <c r="K42">
        <v>1</v>
      </c>
      <c r="L42" s="10">
        <v>22</v>
      </c>
      <c r="M42" s="10">
        <v>0</v>
      </c>
      <c r="N42" s="10">
        <v>0</v>
      </c>
      <c r="O42" s="10">
        <v>0</v>
      </c>
      <c r="P42" s="10">
        <v>22</v>
      </c>
      <c r="Q42" s="10">
        <v>1.45</v>
      </c>
    </row>
    <row r="43" spans="1:17" x14ac:dyDescent="0.25">
      <c r="A43" t="s">
        <v>127</v>
      </c>
      <c r="B43" t="s">
        <v>138</v>
      </c>
      <c r="D43" t="s">
        <v>129</v>
      </c>
      <c r="E43" t="s">
        <v>67</v>
      </c>
      <c r="F43" t="s">
        <v>48</v>
      </c>
      <c r="G43" t="s">
        <v>49</v>
      </c>
      <c r="H43">
        <v>23973</v>
      </c>
      <c r="I43" t="s">
        <v>50</v>
      </c>
      <c r="J43">
        <v>14168</v>
      </c>
      <c r="K43">
        <v>1</v>
      </c>
      <c r="L43" s="10">
        <v>22</v>
      </c>
      <c r="M43" s="10">
        <v>0</v>
      </c>
      <c r="N43" s="10">
        <v>0</v>
      </c>
      <c r="O43" s="10">
        <v>0</v>
      </c>
      <c r="P43" s="10">
        <v>22</v>
      </c>
      <c r="Q43" s="10">
        <v>1.45</v>
      </c>
    </row>
    <row r="44" spans="1:17" x14ac:dyDescent="0.25">
      <c r="A44" t="s">
        <v>127</v>
      </c>
      <c r="B44" t="s">
        <v>139</v>
      </c>
      <c r="D44" t="s">
        <v>129</v>
      </c>
      <c r="E44" t="s">
        <v>114</v>
      </c>
      <c r="F44" t="s">
        <v>48</v>
      </c>
      <c r="G44" t="s">
        <v>49</v>
      </c>
      <c r="H44">
        <v>23974</v>
      </c>
      <c r="I44" t="s">
        <v>50</v>
      </c>
      <c r="J44">
        <v>14168</v>
      </c>
      <c r="K44">
        <v>1</v>
      </c>
      <c r="L44" s="10">
        <v>22</v>
      </c>
      <c r="M44" s="10">
        <v>0</v>
      </c>
      <c r="N44" s="10">
        <v>0</v>
      </c>
      <c r="O44" s="10">
        <v>0</v>
      </c>
      <c r="P44" s="10">
        <v>22</v>
      </c>
      <c r="Q44" s="10">
        <v>1.45</v>
      </c>
    </row>
    <row r="45" spans="1:17" x14ac:dyDescent="0.25">
      <c r="A45" t="s">
        <v>127</v>
      </c>
      <c r="B45" t="s">
        <v>140</v>
      </c>
      <c r="D45" t="s">
        <v>129</v>
      </c>
      <c r="E45" t="s">
        <v>114</v>
      </c>
      <c r="F45" t="s">
        <v>48</v>
      </c>
      <c r="G45" t="s">
        <v>49</v>
      </c>
      <c r="H45">
        <v>23975</v>
      </c>
      <c r="I45" t="s">
        <v>50</v>
      </c>
      <c r="J45">
        <v>14168</v>
      </c>
      <c r="K45">
        <v>1</v>
      </c>
      <c r="L45" s="10">
        <v>22</v>
      </c>
      <c r="M45" s="10">
        <v>0</v>
      </c>
      <c r="N45" s="10">
        <v>0</v>
      </c>
      <c r="O45" s="10">
        <v>0</v>
      </c>
      <c r="P45" s="10">
        <v>22</v>
      </c>
      <c r="Q45" s="10">
        <v>1.45</v>
      </c>
    </row>
    <row r="46" spans="1:17" x14ac:dyDescent="0.25">
      <c r="A46" t="s">
        <v>127</v>
      </c>
      <c r="B46" t="s">
        <v>141</v>
      </c>
      <c r="D46" t="s">
        <v>129</v>
      </c>
      <c r="E46" t="s">
        <v>78</v>
      </c>
      <c r="F46" t="s">
        <v>48</v>
      </c>
      <c r="G46" t="s">
        <v>49</v>
      </c>
      <c r="H46">
        <v>23976</v>
      </c>
      <c r="I46" t="s">
        <v>50</v>
      </c>
      <c r="J46">
        <v>14168</v>
      </c>
      <c r="K46">
        <v>1</v>
      </c>
      <c r="L46" s="10">
        <v>15</v>
      </c>
      <c r="M46" s="10">
        <v>0</v>
      </c>
      <c r="N46" s="10">
        <v>0</v>
      </c>
      <c r="O46" s="10">
        <v>0</v>
      </c>
      <c r="P46" s="10">
        <v>15</v>
      </c>
      <c r="Q46" s="10">
        <v>1.45</v>
      </c>
    </row>
    <row r="47" spans="1:17" x14ac:dyDescent="0.25">
      <c r="A47" t="s">
        <v>127</v>
      </c>
      <c r="B47" t="s">
        <v>142</v>
      </c>
      <c r="D47" t="s">
        <v>129</v>
      </c>
      <c r="E47" t="s">
        <v>78</v>
      </c>
      <c r="F47" t="s">
        <v>48</v>
      </c>
      <c r="G47" t="s">
        <v>49</v>
      </c>
      <c r="H47">
        <v>23977</v>
      </c>
      <c r="I47" t="s">
        <v>50</v>
      </c>
      <c r="J47">
        <v>14168</v>
      </c>
      <c r="K47">
        <v>1</v>
      </c>
      <c r="L47" s="10">
        <v>15</v>
      </c>
      <c r="M47" s="10">
        <v>0</v>
      </c>
      <c r="N47" s="10">
        <v>0</v>
      </c>
      <c r="O47" s="10">
        <v>0</v>
      </c>
      <c r="P47" s="10">
        <v>15</v>
      </c>
      <c r="Q47" s="10">
        <v>1.45</v>
      </c>
    </row>
    <row r="48" spans="1:17" x14ac:dyDescent="0.25">
      <c r="A48" t="s">
        <v>127</v>
      </c>
      <c r="B48" t="s">
        <v>143</v>
      </c>
      <c r="D48" t="s">
        <v>129</v>
      </c>
      <c r="E48" t="s">
        <v>117</v>
      </c>
      <c r="F48" t="s">
        <v>48</v>
      </c>
      <c r="G48" t="s">
        <v>49</v>
      </c>
      <c r="H48">
        <v>23978</v>
      </c>
      <c r="I48" t="s">
        <v>50</v>
      </c>
      <c r="J48">
        <v>14168</v>
      </c>
      <c r="K48">
        <v>1</v>
      </c>
      <c r="L48" s="10">
        <v>15</v>
      </c>
      <c r="M48" s="10">
        <v>0</v>
      </c>
      <c r="N48" s="10">
        <v>0</v>
      </c>
      <c r="O48" s="10">
        <v>0</v>
      </c>
      <c r="P48" s="10">
        <v>15</v>
      </c>
      <c r="Q48" s="10">
        <v>1.45</v>
      </c>
    </row>
    <row r="49" spans="1:17" x14ac:dyDescent="0.25">
      <c r="A49" t="s">
        <v>144</v>
      </c>
      <c r="B49" t="s">
        <v>145</v>
      </c>
      <c r="D49" t="s">
        <v>146</v>
      </c>
      <c r="E49" t="s">
        <v>52</v>
      </c>
      <c r="F49" t="s">
        <v>48</v>
      </c>
      <c r="G49" t="s">
        <v>49</v>
      </c>
      <c r="H49">
        <v>23918</v>
      </c>
      <c r="I49" t="s">
        <v>50</v>
      </c>
      <c r="J49">
        <v>14148</v>
      </c>
      <c r="K49">
        <v>1</v>
      </c>
      <c r="L49" s="10">
        <v>22</v>
      </c>
      <c r="M49" s="10">
        <v>0</v>
      </c>
      <c r="N49" s="10">
        <v>0</v>
      </c>
      <c r="O49" s="10">
        <v>0</v>
      </c>
      <c r="P49" s="10">
        <v>22</v>
      </c>
      <c r="Q49" s="10">
        <v>1.45</v>
      </c>
    </row>
    <row r="50" spans="1:17" x14ac:dyDescent="0.25">
      <c r="A50" t="s">
        <v>144</v>
      </c>
      <c r="B50" t="s">
        <v>147</v>
      </c>
      <c r="D50" t="s">
        <v>146</v>
      </c>
      <c r="E50" t="s">
        <v>52</v>
      </c>
      <c r="F50" t="s">
        <v>48</v>
      </c>
      <c r="G50" t="s">
        <v>49</v>
      </c>
      <c r="H50">
        <v>23919</v>
      </c>
      <c r="I50" t="s">
        <v>50</v>
      </c>
      <c r="J50">
        <v>14148</v>
      </c>
      <c r="K50">
        <v>1</v>
      </c>
      <c r="L50" s="10">
        <v>22</v>
      </c>
      <c r="M50" s="10">
        <v>0</v>
      </c>
      <c r="N50" s="10">
        <v>0</v>
      </c>
      <c r="O50" s="10">
        <v>0</v>
      </c>
      <c r="P50" s="10">
        <v>22</v>
      </c>
      <c r="Q50" s="10">
        <v>1.45</v>
      </c>
    </row>
    <row r="51" spans="1:17" x14ac:dyDescent="0.25">
      <c r="A51" t="s">
        <v>144</v>
      </c>
      <c r="B51" t="s">
        <v>148</v>
      </c>
      <c r="D51" t="s">
        <v>146</v>
      </c>
      <c r="E51" t="s">
        <v>52</v>
      </c>
      <c r="F51" t="s">
        <v>48</v>
      </c>
      <c r="G51" t="s">
        <v>49</v>
      </c>
      <c r="H51">
        <v>23920</v>
      </c>
      <c r="I51" t="s">
        <v>50</v>
      </c>
      <c r="J51">
        <v>14148</v>
      </c>
      <c r="K51">
        <v>1</v>
      </c>
      <c r="L51" s="10">
        <v>22</v>
      </c>
      <c r="M51" s="10">
        <v>0</v>
      </c>
      <c r="N51" s="10">
        <v>0</v>
      </c>
      <c r="O51" s="10">
        <v>0</v>
      </c>
      <c r="P51" s="10">
        <v>22</v>
      </c>
      <c r="Q51" s="10">
        <v>1.45</v>
      </c>
    </row>
    <row r="52" spans="1:17" x14ac:dyDescent="0.25">
      <c r="A52" t="s">
        <v>144</v>
      </c>
      <c r="B52" t="s">
        <v>149</v>
      </c>
      <c r="D52" t="s">
        <v>146</v>
      </c>
      <c r="E52" t="s">
        <v>67</v>
      </c>
      <c r="F52" t="s">
        <v>48</v>
      </c>
      <c r="G52" t="s">
        <v>49</v>
      </c>
      <c r="H52">
        <v>23921</v>
      </c>
      <c r="I52" t="s">
        <v>50</v>
      </c>
      <c r="J52">
        <v>14148</v>
      </c>
      <c r="K52">
        <v>1</v>
      </c>
      <c r="L52" s="10">
        <v>22</v>
      </c>
      <c r="M52" s="10">
        <v>0</v>
      </c>
      <c r="N52" s="10">
        <v>0</v>
      </c>
      <c r="O52" s="10">
        <v>0</v>
      </c>
      <c r="P52" s="10">
        <v>22</v>
      </c>
      <c r="Q52" s="10">
        <v>1.45</v>
      </c>
    </row>
    <row r="53" spans="1:17" x14ac:dyDescent="0.25">
      <c r="A53" t="s">
        <v>144</v>
      </c>
      <c r="B53" t="s">
        <v>150</v>
      </c>
      <c r="D53" t="s">
        <v>146</v>
      </c>
      <c r="E53" t="s">
        <v>67</v>
      </c>
      <c r="F53" t="s">
        <v>48</v>
      </c>
      <c r="G53" t="s">
        <v>49</v>
      </c>
      <c r="H53">
        <v>23922</v>
      </c>
      <c r="I53" t="s">
        <v>50</v>
      </c>
      <c r="J53">
        <v>14148</v>
      </c>
      <c r="K53">
        <v>1</v>
      </c>
      <c r="L53" s="10">
        <v>22</v>
      </c>
      <c r="M53" s="10">
        <v>0</v>
      </c>
      <c r="N53" s="10">
        <v>0</v>
      </c>
      <c r="O53" s="10">
        <v>0</v>
      </c>
      <c r="P53" s="10">
        <v>22</v>
      </c>
      <c r="Q53" s="10">
        <v>1.45</v>
      </c>
    </row>
    <row r="54" spans="1:17" x14ac:dyDescent="0.25">
      <c r="A54" t="s">
        <v>144</v>
      </c>
      <c r="B54" t="s">
        <v>151</v>
      </c>
      <c r="D54" t="s">
        <v>146</v>
      </c>
      <c r="E54" t="s">
        <v>67</v>
      </c>
      <c r="F54" t="s">
        <v>48</v>
      </c>
      <c r="G54" t="s">
        <v>49</v>
      </c>
      <c r="H54">
        <v>23923</v>
      </c>
      <c r="I54" t="s">
        <v>50</v>
      </c>
      <c r="J54">
        <v>14148</v>
      </c>
      <c r="K54">
        <v>1</v>
      </c>
      <c r="L54" s="10">
        <v>22</v>
      </c>
      <c r="M54" s="10">
        <v>0</v>
      </c>
      <c r="N54" s="10">
        <v>0</v>
      </c>
      <c r="O54" s="10">
        <v>0</v>
      </c>
      <c r="P54" s="10">
        <v>22</v>
      </c>
      <c r="Q54" s="10">
        <v>1.45</v>
      </c>
    </row>
    <row r="55" spans="1:17" x14ac:dyDescent="0.25">
      <c r="A55" t="s">
        <v>152</v>
      </c>
      <c r="B55" t="s">
        <v>153</v>
      </c>
      <c r="D55" t="s">
        <v>154</v>
      </c>
      <c r="E55" t="s">
        <v>155</v>
      </c>
      <c r="F55" t="s">
        <v>48</v>
      </c>
      <c r="G55" t="s">
        <v>49</v>
      </c>
      <c r="H55">
        <v>23886</v>
      </c>
      <c r="I55" t="s">
        <v>50</v>
      </c>
      <c r="J55">
        <v>14128</v>
      </c>
      <c r="K55">
        <v>1</v>
      </c>
      <c r="L55" s="10">
        <v>22</v>
      </c>
      <c r="M55" s="10">
        <v>0</v>
      </c>
      <c r="N55" s="10">
        <v>0</v>
      </c>
      <c r="O55" s="10">
        <v>0</v>
      </c>
      <c r="P55" s="10">
        <v>22</v>
      </c>
      <c r="Q55" s="10">
        <v>1.45</v>
      </c>
    </row>
    <row r="56" spans="1:17" x14ac:dyDescent="0.25">
      <c r="A56" t="s">
        <v>152</v>
      </c>
      <c r="B56" t="s">
        <v>156</v>
      </c>
      <c r="D56" t="s">
        <v>154</v>
      </c>
      <c r="E56" t="s">
        <v>58</v>
      </c>
      <c r="F56" t="s">
        <v>48</v>
      </c>
      <c r="G56" t="s">
        <v>49</v>
      </c>
      <c r="H56">
        <v>23887</v>
      </c>
      <c r="I56" t="s">
        <v>50</v>
      </c>
      <c r="J56">
        <v>14128</v>
      </c>
      <c r="K56">
        <v>1</v>
      </c>
      <c r="L56" s="10">
        <v>22</v>
      </c>
      <c r="M56" s="10">
        <v>0</v>
      </c>
      <c r="N56" s="10">
        <v>0</v>
      </c>
      <c r="O56" s="10">
        <v>0</v>
      </c>
      <c r="P56" s="10">
        <v>22</v>
      </c>
      <c r="Q56" s="10">
        <v>1.45</v>
      </c>
    </row>
    <row r="57" spans="1:17" x14ac:dyDescent="0.25">
      <c r="A57" t="s">
        <v>152</v>
      </c>
      <c r="B57" t="s">
        <v>157</v>
      </c>
      <c r="D57" t="s">
        <v>154</v>
      </c>
      <c r="E57" t="s">
        <v>67</v>
      </c>
      <c r="F57" t="s">
        <v>48</v>
      </c>
      <c r="G57" t="s">
        <v>49</v>
      </c>
      <c r="H57">
        <v>23888</v>
      </c>
      <c r="I57" t="s">
        <v>50</v>
      </c>
      <c r="J57">
        <v>14128</v>
      </c>
      <c r="K57">
        <v>1</v>
      </c>
      <c r="L57" s="10">
        <v>22</v>
      </c>
      <c r="M57" s="10">
        <v>0</v>
      </c>
      <c r="N57" s="10">
        <v>0</v>
      </c>
      <c r="O57" s="10">
        <v>0</v>
      </c>
      <c r="P57" s="10">
        <v>22</v>
      </c>
      <c r="Q57" s="10">
        <v>1.45</v>
      </c>
    </row>
    <row r="58" spans="1:17" x14ac:dyDescent="0.25">
      <c r="A58" t="s">
        <v>158</v>
      </c>
      <c r="B58" t="s">
        <v>159</v>
      </c>
      <c r="D58" t="s">
        <v>160</v>
      </c>
      <c r="E58" t="s">
        <v>54</v>
      </c>
      <c r="F58" t="s">
        <v>48</v>
      </c>
      <c r="G58" t="s">
        <v>49</v>
      </c>
      <c r="H58">
        <v>23875</v>
      </c>
      <c r="I58" t="s">
        <v>50</v>
      </c>
      <c r="J58">
        <v>14118</v>
      </c>
      <c r="K58">
        <v>1</v>
      </c>
      <c r="L58" s="10">
        <v>22</v>
      </c>
      <c r="M58" s="10">
        <v>0</v>
      </c>
      <c r="N58" s="10">
        <v>0</v>
      </c>
      <c r="O58" s="10">
        <v>0</v>
      </c>
      <c r="P58" s="10">
        <v>22</v>
      </c>
      <c r="Q58" s="10">
        <v>1.45</v>
      </c>
    </row>
    <row r="59" spans="1:17" x14ac:dyDescent="0.25">
      <c r="A59" t="s">
        <v>158</v>
      </c>
      <c r="B59" t="s">
        <v>161</v>
      </c>
      <c r="D59" t="s">
        <v>162</v>
      </c>
      <c r="E59" t="s">
        <v>78</v>
      </c>
      <c r="F59" t="s">
        <v>48</v>
      </c>
      <c r="G59" t="s">
        <v>49</v>
      </c>
      <c r="H59">
        <v>23872</v>
      </c>
      <c r="I59" t="s">
        <v>50</v>
      </c>
      <c r="J59">
        <v>14115</v>
      </c>
      <c r="K59">
        <v>1</v>
      </c>
      <c r="L59" s="10">
        <v>15</v>
      </c>
      <c r="M59" s="10">
        <v>0</v>
      </c>
      <c r="N59" s="10">
        <v>0</v>
      </c>
      <c r="O59" s="10">
        <v>0</v>
      </c>
      <c r="P59" s="10">
        <v>15</v>
      </c>
      <c r="Q59" s="10">
        <v>1.45</v>
      </c>
    </row>
    <row r="60" spans="1:17" x14ac:dyDescent="0.25">
      <c r="A60" t="s">
        <v>163</v>
      </c>
      <c r="B60" t="s">
        <v>164</v>
      </c>
      <c r="D60" t="s">
        <v>165</v>
      </c>
      <c r="E60" t="s">
        <v>78</v>
      </c>
      <c r="F60" t="s">
        <v>48</v>
      </c>
      <c r="G60" t="s">
        <v>49</v>
      </c>
      <c r="H60">
        <v>23833</v>
      </c>
      <c r="I60" t="s">
        <v>50</v>
      </c>
      <c r="J60">
        <v>14090</v>
      </c>
      <c r="K60">
        <v>1</v>
      </c>
      <c r="L60" s="10">
        <v>15</v>
      </c>
      <c r="M60" s="10">
        <v>0</v>
      </c>
      <c r="N60" s="10">
        <v>0</v>
      </c>
      <c r="O60" s="10">
        <v>0</v>
      </c>
      <c r="P60" s="10">
        <v>15</v>
      </c>
      <c r="Q60" s="10">
        <v>1.45</v>
      </c>
    </row>
    <row r="61" spans="1:17" x14ac:dyDescent="0.25">
      <c r="A61" t="s">
        <v>163</v>
      </c>
      <c r="B61" t="s">
        <v>166</v>
      </c>
      <c r="D61" t="s">
        <v>165</v>
      </c>
      <c r="E61" t="s">
        <v>60</v>
      </c>
      <c r="F61" t="s">
        <v>48</v>
      </c>
      <c r="G61" t="s">
        <v>49</v>
      </c>
      <c r="H61">
        <v>23834</v>
      </c>
      <c r="I61" t="s">
        <v>50</v>
      </c>
      <c r="J61">
        <v>14090</v>
      </c>
      <c r="K61">
        <v>1</v>
      </c>
      <c r="L61" s="10">
        <v>22</v>
      </c>
      <c r="M61" s="10">
        <v>0</v>
      </c>
      <c r="N61" s="10">
        <v>0</v>
      </c>
      <c r="O61" s="10">
        <v>0</v>
      </c>
      <c r="P61" s="10">
        <v>22</v>
      </c>
      <c r="Q61" s="10">
        <v>1.45</v>
      </c>
    </row>
    <row r="62" spans="1:17" x14ac:dyDescent="0.25">
      <c r="A62" t="s">
        <v>167</v>
      </c>
      <c r="B62" t="s">
        <v>168</v>
      </c>
      <c r="D62" t="s">
        <v>169</v>
      </c>
      <c r="E62" t="s">
        <v>67</v>
      </c>
      <c r="F62" t="s">
        <v>48</v>
      </c>
      <c r="G62" t="s">
        <v>49</v>
      </c>
      <c r="H62">
        <v>23819</v>
      </c>
      <c r="I62" t="s">
        <v>50</v>
      </c>
      <c r="J62">
        <v>14083</v>
      </c>
      <c r="K62">
        <v>1</v>
      </c>
      <c r="L62" s="10">
        <v>22</v>
      </c>
      <c r="M62" s="10">
        <v>0</v>
      </c>
      <c r="N62" s="10">
        <v>0</v>
      </c>
      <c r="O62" s="10">
        <v>0</v>
      </c>
      <c r="P62" s="10">
        <v>22</v>
      </c>
      <c r="Q62" s="10">
        <v>1.45</v>
      </c>
    </row>
    <row r="63" spans="1:17" x14ac:dyDescent="0.25">
      <c r="A63" t="s">
        <v>167</v>
      </c>
      <c r="B63" t="s">
        <v>170</v>
      </c>
      <c r="D63" t="s">
        <v>169</v>
      </c>
      <c r="E63" t="s">
        <v>78</v>
      </c>
      <c r="F63" t="s">
        <v>48</v>
      </c>
      <c r="G63" t="s">
        <v>49</v>
      </c>
      <c r="H63">
        <v>23820</v>
      </c>
      <c r="I63" t="s">
        <v>50</v>
      </c>
      <c r="J63">
        <v>14083</v>
      </c>
      <c r="K63">
        <v>1</v>
      </c>
      <c r="L63" s="10">
        <v>15</v>
      </c>
      <c r="M63" s="10">
        <v>0</v>
      </c>
      <c r="N63" s="10">
        <v>0</v>
      </c>
      <c r="O63" s="10">
        <v>0</v>
      </c>
      <c r="P63" s="10">
        <v>15</v>
      </c>
      <c r="Q63" s="10">
        <v>1.45</v>
      </c>
    </row>
    <row r="64" spans="1:17" x14ac:dyDescent="0.25">
      <c r="A64" t="s">
        <v>171</v>
      </c>
      <c r="B64" t="s">
        <v>172</v>
      </c>
      <c r="D64" t="s">
        <v>173</v>
      </c>
      <c r="E64" t="s">
        <v>52</v>
      </c>
      <c r="F64" t="s">
        <v>48</v>
      </c>
      <c r="G64" t="s">
        <v>49</v>
      </c>
      <c r="H64">
        <v>23741</v>
      </c>
      <c r="I64" t="s">
        <v>50</v>
      </c>
      <c r="J64">
        <v>14040</v>
      </c>
      <c r="K64">
        <v>1</v>
      </c>
      <c r="L64" s="10">
        <v>22</v>
      </c>
      <c r="M64" s="10">
        <v>0</v>
      </c>
      <c r="N64" s="10">
        <v>0</v>
      </c>
      <c r="O64" s="10">
        <v>0</v>
      </c>
      <c r="P64" s="10">
        <v>22</v>
      </c>
      <c r="Q64" s="10">
        <v>1.45</v>
      </c>
    </row>
    <row r="65" spans="1:17" x14ac:dyDescent="0.25">
      <c r="A65" t="s">
        <v>171</v>
      </c>
      <c r="B65" t="s">
        <v>174</v>
      </c>
      <c r="D65" t="s">
        <v>173</v>
      </c>
      <c r="E65" t="s">
        <v>67</v>
      </c>
      <c r="F65" t="s">
        <v>48</v>
      </c>
      <c r="G65" t="s">
        <v>49</v>
      </c>
      <c r="H65">
        <v>23742</v>
      </c>
      <c r="I65" t="s">
        <v>50</v>
      </c>
      <c r="J65">
        <v>14040</v>
      </c>
      <c r="K65">
        <v>1</v>
      </c>
      <c r="L65" s="10">
        <v>22</v>
      </c>
      <c r="M65" s="10">
        <v>0</v>
      </c>
      <c r="N65" s="10">
        <v>0</v>
      </c>
      <c r="O65" s="10">
        <v>0</v>
      </c>
      <c r="P65" s="10">
        <v>22</v>
      </c>
      <c r="Q65" s="10">
        <v>1.45</v>
      </c>
    </row>
    <row r="66" spans="1:17" x14ac:dyDescent="0.25">
      <c r="A66" t="s">
        <v>175</v>
      </c>
      <c r="B66" t="s">
        <v>176</v>
      </c>
      <c r="D66" t="s">
        <v>177</v>
      </c>
      <c r="E66" t="s">
        <v>93</v>
      </c>
      <c r="F66" t="s">
        <v>48</v>
      </c>
      <c r="G66" t="s">
        <v>49</v>
      </c>
      <c r="H66">
        <v>23692</v>
      </c>
      <c r="I66" t="s">
        <v>50</v>
      </c>
      <c r="J66">
        <v>14003</v>
      </c>
      <c r="K66">
        <v>1</v>
      </c>
      <c r="L66" s="10">
        <v>22</v>
      </c>
      <c r="M66" s="10">
        <v>0</v>
      </c>
      <c r="N66" s="10">
        <v>0</v>
      </c>
      <c r="O66" s="10">
        <v>0</v>
      </c>
      <c r="P66" s="10">
        <v>22</v>
      </c>
      <c r="Q66" s="10">
        <v>1.45</v>
      </c>
    </row>
    <row r="67" spans="1:17" x14ac:dyDescent="0.25">
      <c r="A67" t="s">
        <v>175</v>
      </c>
      <c r="B67" t="s">
        <v>178</v>
      </c>
      <c r="D67" t="s">
        <v>177</v>
      </c>
      <c r="E67" t="s">
        <v>58</v>
      </c>
      <c r="F67" t="s">
        <v>48</v>
      </c>
      <c r="G67" t="s">
        <v>49</v>
      </c>
      <c r="H67">
        <v>23693</v>
      </c>
      <c r="I67" t="s">
        <v>50</v>
      </c>
      <c r="J67">
        <v>14003</v>
      </c>
      <c r="K67">
        <v>1</v>
      </c>
      <c r="L67" s="10">
        <v>22</v>
      </c>
      <c r="M67" s="10">
        <v>0</v>
      </c>
      <c r="N67" s="10">
        <v>0</v>
      </c>
      <c r="O67" s="10">
        <v>0</v>
      </c>
      <c r="P67" s="10">
        <v>22</v>
      </c>
      <c r="Q67" s="10">
        <v>1.45</v>
      </c>
    </row>
    <row r="68" spans="1:17" x14ac:dyDescent="0.25">
      <c r="A68" t="s">
        <v>179</v>
      </c>
      <c r="B68" t="s">
        <v>180</v>
      </c>
      <c r="D68" t="s">
        <v>181</v>
      </c>
      <c r="E68" t="s">
        <v>60</v>
      </c>
      <c r="F68" t="s">
        <v>48</v>
      </c>
      <c r="G68" t="s">
        <v>49</v>
      </c>
      <c r="H68">
        <v>23627</v>
      </c>
      <c r="I68" t="s">
        <v>50</v>
      </c>
      <c r="J68">
        <v>13971</v>
      </c>
      <c r="K68">
        <v>1</v>
      </c>
      <c r="L68" s="10">
        <v>22</v>
      </c>
      <c r="M68" s="10">
        <v>0</v>
      </c>
      <c r="N68" s="10">
        <v>0</v>
      </c>
      <c r="O68" s="10">
        <v>0</v>
      </c>
      <c r="P68" s="10">
        <v>22</v>
      </c>
      <c r="Q68" s="10">
        <v>1.45</v>
      </c>
    </row>
    <row r="69" spans="1:17" x14ac:dyDescent="0.25">
      <c r="A69" t="s">
        <v>179</v>
      </c>
      <c r="B69" t="s">
        <v>182</v>
      </c>
      <c r="D69" t="s">
        <v>181</v>
      </c>
      <c r="E69" t="s">
        <v>60</v>
      </c>
      <c r="F69" t="s">
        <v>48</v>
      </c>
      <c r="G69" t="s">
        <v>49</v>
      </c>
      <c r="H69">
        <v>23628</v>
      </c>
      <c r="I69" t="s">
        <v>50</v>
      </c>
      <c r="J69">
        <v>13971</v>
      </c>
      <c r="K69">
        <v>1</v>
      </c>
      <c r="L69" s="10">
        <v>22</v>
      </c>
      <c r="M69" s="10">
        <v>0</v>
      </c>
      <c r="N69" s="10">
        <v>0</v>
      </c>
      <c r="O69" s="10">
        <v>0</v>
      </c>
      <c r="P69" s="10">
        <v>22</v>
      </c>
      <c r="Q69" s="10">
        <v>1.45</v>
      </c>
    </row>
    <row r="70" spans="1:17" x14ac:dyDescent="0.25">
      <c r="A70" t="s">
        <v>179</v>
      </c>
      <c r="B70" t="s">
        <v>183</v>
      </c>
      <c r="D70" t="s">
        <v>181</v>
      </c>
      <c r="E70" t="s">
        <v>60</v>
      </c>
      <c r="F70" t="s">
        <v>48</v>
      </c>
      <c r="G70" t="s">
        <v>49</v>
      </c>
      <c r="H70">
        <v>23629</v>
      </c>
      <c r="I70" t="s">
        <v>50</v>
      </c>
      <c r="J70">
        <v>13971</v>
      </c>
      <c r="K70">
        <v>1</v>
      </c>
      <c r="L70" s="10">
        <v>22</v>
      </c>
      <c r="M70" s="10">
        <v>0</v>
      </c>
      <c r="N70" s="10">
        <v>0</v>
      </c>
      <c r="O70" s="10">
        <v>0</v>
      </c>
      <c r="P70" s="10">
        <v>22</v>
      </c>
      <c r="Q70" s="10">
        <v>1.45</v>
      </c>
    </row>
    <row r="71" spans="1:17" x14ac:dyDescent="0.25">
      <c r="A71" t="s">
        <v>184</v>
      </c>
      <c r="B71" t="s">
        <v>185</v>
      </c>
      <c r="D71" t="s">
        <v>186</v>
      </c>
      <c r="E71" t="s">
        <v>54</v>
      </c>
      <c r="F71" t="s">
        <v>48</v>
      </c>
      <c r="G71" t="s">
        <v>49</v>
      </c>
      <c r="H71">
        <v>23625</v>
      </c>
      <c r="I71" t="s">
        <v>50</v>
      </c>
      <c r="J71">
        <v>13970</v>
      </c>
      <c r="K71">
        <v>1</v>
      </c>
      <c r="L71" s="10">
        <v>22</v>
      </c>
      <c r="M71" s="10">
        <v>0</v>
      </c>
      <c r="N71" s="10">
        <v>0</v>
      </c>
      <c r="O71" s="10">
        <v>0</v>
      </c>
      <c r="P71" s="10">
        <v>22</v>
      </c>
      <c r="Q71" s="10">
        <v>1.45</v>
      </c>
    </row>
    <row r="72" spans="1:17" x14ac:dyDescent="0.25">
      <c r="A72" t="s">
        <v>184</v>
      </c>
      <c r="B72" t="s">
        <v>187</v>
      </c>
      <c r="D72" t="s">
        <v>186</v>
      </c>
      <c r="E72" t="s">
        <v>78</v>
      </c>
      <c r="F72" t="s">
        <v>48</v>
      </c>
      <c r="G72" t="s">
        <v>49</v>
      </c>
      <c r="H72">
        <v>23626</v>
      </c>
      <c r="I72" t="s">
        <v>50</v>
      </c>
      <c r="J72">
        <v>13970</v>
      </c>
      <c r="K72">
        <v>1</v>
      </c>
      <c r="L72" s="10">
        <v>15</v>
      </c>
      <c r="M72" s="10">
        <v>0</v>
      </c>
      <c r="N72" s="10">
        <v>0</v>
      </c>
      <c r="O72" s="10">
        <v>0</v>
      </c>
      <c r="P72" s="10">
        <v>15</v>
      </c>
      <c r="Q72" s="10">
        <v>1.45</v>
      </c>
    </row>
    <row r="73" spans="1:17" x14ac:dyDescent="0.25">
      <c r="A73" t="s">
        <v>188</v>
      </c>
      <c r="B73" t="s">
        <v>189</v>
      </c>
      <c r="D73" t="s">
        <v>190</v>
      </c>
      <c r="E73" t="s">
        <v>67</v>
      </c>
      <c r="F73" t="s">
        <v>48</v>
      </c>
      <c r="G73" t="s">
        <v>49</v>
      </c>
      <c r="H73">
        <v>23480</v>
      </c>
      <c r="I73" t="s">
        <v>50</v>
      </c>
      <c r="J73">
        <v>13885</v>
      </c>
      <c r="K73">
        <v>1</v>
      </c>
      <c r="L73" s="10">
        <v>22</v>
      </c>
      <c r="M73" s="10">
        <v>0</v>
      </c>
      <c r="N73" s="10">
        <v>0</v>
      </c>
      <c r="O73" s="10">
        <v>0</v>
      </c>
      <c r="P73" s="10">
        <v>22</v>
      </c>
      <c r="Q73" s="10">
        <v>1.45</v>
      </c>
    </row>
    <row r="74" spans="1:17" x14ac:dyDescent="0.25">
      <c r="A74" t="s">
        <v>191</v>
      </c>
      <c r="B74" t="s">
        <v>192</v>
      </c>
      <c r="D74" t="s">
        <v>193</v>
      </c>
      <c r="E74" t="s">
        <v>52</v>
      </c>
      <c r="F74" t="s">
        <v>48</v>
      </c>
      <c r="G74" t="s">
        <v>49</v>
      </c>
      <c r="H74">
        <v>23233</v>
      </c>
      <c r="I74" t="s">
        <v>50</v>
      </c>
      <c r="J74">
        <v>13739</v>
      </c>
      <c r="K74">
        <v>1</v>
      </c>
      <c r="L74" s="10">
        <v>22</v>
      </c>
      <c r="M74" s="10">
        <v>0</v>
      </c>
      <c r="N74" s="10">
        <v>0</v>
      </c>
      <c r="O74" s="10">
        <v>0</v>
      </c>
      <c r="P74" s="10">
        <v>22</v>
      </c>
      <c r="Q74" s="10">
        <v>1.45</v>
      </c>
    </row>
    <row r="75" spans="1:17" x14ac:dyDescent="0.25">
      <c r="A75" t="s">
        <v>191</v>
      </c>
      <c r="B75" t="s">
        <v>194</v>
      </c>
      <c r="D75" t="s">
        <v>193</v>
      </c>
      <c r="E75" t="s">
        <v>60</v>
      </c>
      <c r="F75" t="s">
        <v>48</v>
      </c>
      <c r="G75" t="s">
        <v>49</v>
      </c>
      <c r="H75">
        <v>23234</v>
      </c>
      <c r="I75" t="s">
        <v>50</v>
      </c>
      <c r="J75">
        <v>13739</v>
      </c>
      <c r="K75">
        <v>1</v>
      </c>
      <c r="L75" s="10">
        <v>22</v>
      </c>
      <c r="M75" s="10">
        <v>0</v>
      </c>
      <c r="N75" s="10">
        <v>0</v>
      </c>
      <c r="O75" s="10">
        <v>0</v>
      </c>
      <c r="P75" s="10">
        <v>22</v>
      </c>
      <c r="Q75" s="10">
        <v>1.45</v>
      </c>
    </row>
    <row r="76" spans="1:17" x14ac:dyDescent="0.25">
      <c r="A76" t="s">
        <v>69</v>
      </c>
      <c r="B76" t="s">
        <v>195</v>
      </c>
      <c r="D76" t="s">
        <v>196</v>
      </c>
      <c r="E76" t="s">
        <v>60</v>
      </c>
      <c r="F76" t="s">
        <v>48</v>
      </c>
      <c r="G76" t="s">
        <v>49</v>
      </c>
      <c r="H76">
        <v>23217</v>
      </c>
      <c r="I76" t="s">
        <v>50</v>
      </c>
      <c r="J76">
        <v>13732</v>
      </c>
      <c r="K76">
        <v>1</v>
      </c>
      <c r="L76" s="10">
        <v>22</v>
      </c>
      <c r="M76" s="10">
        <v>0</v>
      </c>
      <c r="N76" s="10">
        <v>0</v>
      </c>
      <c r="O76" s="10">
        <v>0</v>
      </c>
      <c r="P76" s="10">
        <v>22</v>
      </c>
      <c r="Q76" s="10">
        <v>1.45</v>
      </c>
    </row>
    <row r="77" spans="1:17" x14ac:dyDescent="0.25">
      <c r="A77" t="s">
        <v>69</v>
      </c>
      <c r="B77" t="s">
        <v>197</v>
      </c>
      <c r="D77" t="s">
        <v>196</v>
      </c>
      <c r="E77" t="s">
        <v>67</v>
      </c>
      <c r="F77" t="s">
        <v>48</v>
      </c>
      <c r="G77" t="s">
        <v>49</v>
      </c>
      <c r="H77">
        <v>23218</v>
      </c>
      <c r="I77" t="s">
        <v>50</v>
      </c>
      <c r="J77">
        <v>13732</v>
      </c>
      <c r="K77">
        <v>1</v>
      </c>
      <c r="L77" s="10">
        <v>22</v>
      </c>
      <c r="M77" s="10">
        <v>0</v>
      </c>
      <c r="N77" s="10">
        <v>0</v>
      </c>
      <c r="O77" s="10">
        <v>0</v>
      </c>
      <c r="P77" s="10">
        <v>22</v>
      </c>
      <c r="Q77" s="10">
        <v>1.45</v>
      </c>
    </row>
    <row r="78" spans="1:17" x14ac:dyDescent="0.25">
      <c r="A78" t="s">
        <v>69</v>
      </c>
      <c r="B78" t="s">
        <v>198</v>
      </c>
      <c r="D78" t="s">
        <v>196</v>
      </c>
      <c r="E78" t="s">
        <v>60</v>
      </c>
      <c r="F78" t="s">
        <v>48</v>
      </c>
      <c r="G78" t="s">
        <v>49</v>
      </c>
      <c r="H78">
        <v>23219</v>
      </c>
      <c r="I78" t="s">
        <v>50</v>
      </c>
      <c r="J78">
        <v>13732</v>
      </c>
      <c r="K78">
        <v>1</v>
      </c>
      <c r="L78" s="10">
        <v>22</v>
      </c>
      <c r="M78" s="10">
        <v>0</v>
      </c>
      <c r="N78" s="10">
        <v>0</v>
      </c>
      <c r="O78" s="10">
        <v>0</v>
      </c>
      <c r="P78" s="10">
        <v>22</v>
      </c>
      <c r="Q78" s="10">
        <v>1.45</v>
      </c>
    </row>
    <row r="79" spans="1:17" x14ac:dyDescent="0.25">
      <c r="A79" t="s">
        <v>69</v>
      </c>
      <c r="B79" t="s">
        <v>199</v>
      </c>
      <c r="D79" t="s">
        <v>196</v>
      </c>
      <c r="E79" t="s">
        <v>58</v>
      </c>
      <c r="F79" t="s">
        <v>48</v>
      </c>
      <c r="G79" t="s">
        <v>49</v>
      </c>
      <c r="H79">
        <v>23220</v>
      </c>
      <c r="I79" t="s">
        <v>50</v>
      </c>
      <c r="J79">
        <v>13732</v>
      </c>
      <c r="K79">
        <v>1</v>
      </c>
      <c r="L79" s="10">
        <v>22</v>
      </c>
      <c r="M79" s="10">
        <v>0</v>
      </c>
      <c r="N79" s="10">
        <v>0</v>
      </c>
      <c r="O79" s="10">
        <v>0</v>
      </c>
      <c r="P79" s="10">
        <v>22</v>
      </c>
      <c r="Q79" s="10">
        <v>1.45</v>
      </c>
    </row>
    <row r="80" spans="1:17" x14ac:dyDescent="0.25">
      <c r="A80" t="s">
        <v>69</v>
      </c>
      <c r="B80" t="s">
        <v>200</v>
      </c>
      <c r="D80" t="s">
        <v>196</v>
      </c>
      <c r="E80" t="s">
        <v>52</v>
      </c>
      <c r="F80" t="s">
        <v>48</v>
      </c>
      <c r="G80" t="s">
        <v>49</v>
      </c>
      <c r="H80">
        <v>23221</v>
      </c>
      <c r="I80" t="s">
        <v>50</v>
      </c>
      <c r="J80">
        <v>13732</v>
      </c>
      <c r="K80">
        <v>1</v>
      </c>
      <c r="L80" s="10">
        <v>22</v>
      </c>
      <c r="M80" s="10">
        <v>0</v>
      </c>
      <c r="N80" s="10">
        <v>0</v>
      </c>
      <c r="O80" s="10">
        <v>0</v>
      </c>
      <c r="P80" s="10">
        <v>22</v>
      </c>
      <c r="Q80" s="10">
        <v>1.45</v>
      </c>
    </row>
    <row r="81" spans="1:17" x14ac:dyDescent="0.25">
      <c r="A81" t="s">
        <v>69</v>
      </c>
      <c r="B81" t="s">
        <v>201</v>
      </c>
      <c r="D81" t="s">
        <v>196</v>
      </c>
      <c r="E81" t="s">
        <v>67</v>
      </c>
      <c r="F81" t="s">
        <v>48</v>
      </c>
      <c r="G81" t="s">
        <v>49</v>
      </c>
      <c r="H81">
        <v>23222</v>
      </c>
      <c r="I81" t="s">
        <v>50</v>
      </c>
      <c r="J81">
        <v>13732</v>
      </c>
      <c r="K81">
        <v>1</v>
      </c>
      <c r="L81" s="10">
        <v>22</v>
      </c>
      <c r="M81" s="10">
        <v>0</v>
      </c>
      <c r="N81" s="10">
        <v>0</v>
      </c>
      <c r="O81" s="10">
        <v>0</v>
      </c>
      <c r="P81" s="10">
        <v>22</v>
      </c>
      <c r="Q81" s="10">
        <v>1.45</v>
      </c>
    </row>
    <row r="82" spans="1:17" x14ac:dyDescent="0.25">
      <c r="A82" t="s">
        <v>69</v>
      </c>
      <c r="B82" t="s">
        <v>202</v>
      </c>
      <c r="D82" t="s">
        <v>196</v>
      </c>
      <c r="E82" t="s">
        <v>78</v>
      </c>
      <c r="F82" t="s">
        <v>48</v>
      </c>
      <c r="G82" t="s">
        <v>49</v>
      </c>
      <c r="H82">
        <v>23223</v>
      </c>
      <c r="I82" t="s">
        <v>50</v>
      </c>
      <c r="J82">
        <v>13732</v>
      </c>
      <c r="K82">
        <v>1</v>
      </c>
      <c r="L82" s="10">
        <v>15</v>
      </c>
      <c r="M82" s="10">
        <v>0</v>
      </c>
      <c r="N82" s="10">
        <v>0</v>
      </c>
      <c r="O82" s="10">
        <v>0</v>
      </c>
      <c r="P82" s="10">
        <v>15</v>
      </c>
      <c r="Q82" s="10">
        <v>1.45</v>
      </c>
    </row>
    <row r="83" spans="1:17" x14ac:dyDescent="0.25">
      <c r="A83" t="s">
        <v>69</v>
      </c>
      <c r="B83" t="s">
        <v>203</v>
      </c>
      <c r="D83" t="s">
        <v>196</v>
      </c>
      <c r="E83" t="s">
        <v>47</v>
      </c>
      <c r="F83" t="s">
        <v>48</v>
      </c>
      <c r="G83" t="s">
        <v>49</v>
      </c>
      <c r="H83">
        <v>23224</v>
      </c>
      <c r="I83" t="s">
        <v>50</v>
      </c>
      <c r="J83">
        <v>13732</v>
      </c>
      <c r="K83">
        <v>1</v>
      </c>
      <c r="L83" s="10">
        <v>22</v>
      </c>
      <c r="M83" s="10">
        <v>0</v>
      </c>
      <c r="N83" s="10">
        <v>0</v>
      </c>
      <c r="O83" s="10">
        <v>0</v>
      </c>
      <c r="P83" s="10">
        <v>22</v>
      </c>
      <c r="Q83" s="10">
        <v>1.45</v>
      </c>
    </row>
    <row r="84" spans="1:17" x14ac:dyDescent="0.25">
      <c r="A84" t="s">
        <v>69</v>
      </c>
      <c r="B84" t="s">
        <v>204</v>
      </c>
      <c r="D84" t="s">
        <v>196</v>
      </c>
      <c r="E84" t="s">
        <v>47</v>
      </c>
      <c r="F84" t="s">
        <v>48</v>
      </c>
      <c r="G84" t="s">
        <v>49</v>
      </c>
      <c r="H84">
        <v>23225</v>
      </c>
      <c r="I84" t="s">
        <v>50</v>
      </c>
      <c r="J84">
        <v>13732</v>
      </c>
      <c r="K84">
        <v>1</v>
      </c>
      <c r="L84" s="10">
        <v>22</v>
      </c>
      <c r="M84" s="10">
        <v>0</v>
      </c>
      <c r="N84" s="10">
        <v>0</v>
      </c>
      <c r="O84" s="10">
        <v>0</v>
      </c>
      <c r="P84" s="10">
        <v>22</v>
      </c>
      <c r="Q84" s="10">
        <v>1.45</v>
      </c>
    </row>
    <row r="85" spans="1:17" x14ac:dyDescent="0.25">
      <c r="A85" t="s">
        <v>205</v>
      </c>
      <c r="B85" t="s">
        <v>206</v>
      </c>
      <c r="D85" t="s">
        <v>207</v>
      </c>
      <c r="E85" t="s">
        <v>47</v>
      </c>
      <c r="F85" t="s">
        <v>48</v>
      </c>
      <c r="G85" t="s">
        <v>49</v>
      </c>
      <c r="H85">
        <v>22440</v>
      </c>
      <c r="I85" t="s">
        <v>50</v>
      </c>
      <c r="J85">
        <v>13282</v>
      </c>
      <c r="K85">
        <v>1</v>
      </c>
      <c r="L85" s="10">
        <v>22</v>
      </c>
      <c r="M85" s="10">
        <v>0</v>
      </c>
      <c r="N85" s="10">
        <v>0</v>
      </c>
      <c r="O85" s="10">
        <v>0</v>
      </c>
      <c r="P85" s="10">
        <v>22</v>
      </c>
      <c r="Q85" s="10">
        <v>1.45</v>
      </c>
    </row>
    <row r="86" spans="1:17" x14ac:dyDescent="0.25">
      <c r="A86" t="s">
        <v>208</v>
      </c>
      <c r="B86" t="s">
        <v>209</v>
      </c>
      <c r="D86" t="s">
        <v>210</v>
      </c>
      <c r="E86" t="s">
        <v>60</v>
      </c>
      <c r="F86" t="s">
        <v>48</v>
      </c>
      <c r="G86" t="s">
        <v>49</v>
      </c>
      <c r="H86">
        <v>22375</v>
      </c>
      <c r="I86" t="s">
        <v>50</v>
      </c>
      <c r="J86">
        <v>13238</v>
      </c>
      <c r="K86">
        <v>1</v>
      </c>
      <c r="L86" s="10">
        <v>22</v>
      </c>
      <c r="M86" s="10">
        <v>0</v>
      </c>
      <c r="N86" s="10">
        <v>0</v>
      </c>
      <c r="O86" s="10">
        <v>0</v>
      </c>
      <c r="P86" s="10">
        <v>22</v>
      </c>
      <c r="Q86" s="10">
        <v>1.45</v>
      </c>
    </row>
    <row r="87" spans="1:17" x14ac:dyDescent="0.25">
      <c r="A87" t="s">
        <v>211</v>
      </c>
      <c r="B87" t="s">
        <v>212</v>
      </c>
      <c r="D87" t="s">
        <v>213</v>
      </c>
      <c r="E87" t="s">
        <v>58</v>
      </c>
      <c r="F87" t="s">
        <v>48</v>
      </c>
      <c r="G87" t="s">
        <v>49</v>
      </c>
      <c r="H87">
        <v>22247</v>
      </c>
      <c r="I87" t="s">
        <v>50</v>
      </c>
      <c r="J87">
        <v>13184</v>
      </c>
      <c r="K87">
        <v>1</v>
      </c>
      <c r="L87" s="10">
        <v>22</v>
      </c>
      <c r="M87" s="10">
        <v>0</v>
      </c>
      <c r="N87" s="10">
        <v>0</v>
      </c>
      <c r="O87" s="10">
        <v>0</v>
      </c>
      <c r="P87" s="10">
        <v>22</v>
      </c>
      <c r="Q87" s="10">
        <v>1.45</v>
      </c>
    </row>
    <row r="88" spans="1:17" x14ac:dyDescent="0.25">
      <c r="A88" t="s">
        <v>211</v>
      </c>
      <c r="B88" t="s">
        <v>214</v>
      </c>
      <c r="D88" t="s">
        <v>213</v>
      </c>
      <c r="E88" t="s">
        <v>117</v>
      </c>
      <c r="F88" t="s">
        <v>48</v>
      </c>
      <c r="G88" t="s">
        <v>49</v>
      </c>
      <c r="H88">
        <v>22248</v>
      </c>
      <c r="I88" t="s">
        <v>50</v>
      </c>
      <c r="J88">
        <v>13184</v>
      </c>
      <c r="K88">
        <v>1</v>
      </c>
      <c r="L88" s="10">
        <v>15</v>
      </c>
      <c r="M88" s="10">
        <v>0</v>
      </c>
      <c r="N88" s="10">
        <v>0</v>
      </c>
      <c r="O88" s="10">
        <v>0</v>
      </c>
      <c r="P88" s="10">
        <v>15</v>
      </c>
      <c r="Q88" s="10">
        <v>1.45</v>
      </c>
    </row>
    <row r="89" spans="1:17" x14ac:dyDescent="0.25">
      <c r="A89" t="s">
        <v>215</v>
      </c>
      <c r="B89" t="s">
        <v>216</v>
      </c>
      <c r="D89" t="s">
        <v>217</v>
      </c>
      <c r="E89" t="s">
        <v>47</v>
      </c>
      <c r="F89" t="s">
        <v>48</v>
      </c>
      <c r="G89" t="s">
        <v>49</v>
      </c>
      <c r="H89">
        <v>22065</v>
      </c>
      <c r="I89" t="s">
        <v>50</v>
      </c>
      <c r="J89">
        <v>13093</v>
      </c>
      <c r="K89">
        <v>1</v>
      </c>
      <c r="L89" s="10">
        <v>22</v>
      </c>
      <c r="M89" s="10">
        <v>0</v>
      </c>
      <c r="N89" s="10">
        <v>0</v>
      </c>
      <c r="O89" s="10">
        <v>0</v>
      </c>
      <c r="P89" s="10">
        <v>22</v>
      </c>
      <c r="Q89" s="10">
        <v>1.45</v>
      </c>
    </row>
    <row r="90" spans="1:17" x14ac:dyDescent="0.25">
      <c r="A90" t="s">
        <v>215</v>
      </c>
      <c r="B90" t="s">
        <v>218</v>
      </c>
      <c r="D90" t="s">
        <v>217</v>
      </c>
      <c r="E90" t="s">
        <v>52</v>
      </c>
      <c r="F90" t="s">
        <v>48</v>
      </c>
      <c r="G90" t="s">
        <v>49</v>
      </c>
      <c r="H90">
        <v>22066</v>
      </c>
      <c r="I90" t="s">
        <v>50</v>
      </c>
      <c r="J90">
        <v>13093</v>
      </c>
      <c r="K90">
        <v>1</v>
      </c>
      <c r="L90" s="10">
        <v>22</v>
      </c>
      <c r="M90" s="10">
        <v>0</v>
      </c>
      <c r="N90" s="10">
        <v>0</v>
      </c>
      <c r="O90" s="10">
        <v>0</v>
      </c>
      <c r="P90" s="10">
        <v>22</v>
      </c>
      <c r="Q90" s="10">
        <v>1.45</v>
      </c>
    </row>
    <row r="91" spans="1:17" x14ac:dyDescent="0.25">
      <c r="A91" t="s">
        <v>219</v>
      </c>
      <c r="B91" t="s">
        <v>220</v>
      </c>
      <c r="D91" t="s">
        <v>221</v>
      </c>
      <c r="E91" t="s">
        <v>93</v>
      </c>
      <c r="F91" t="s">
        <v>48</v>
      </c>
      <c r="G91" t="s">
        <v>49</v>
      </c>
      <c r="H91">
        <v>21819</v>
      </c>
      <c r="I91" t="s">
        <v>50</v>
      </c>
      <c r="J91">
        <v>12981</v>
      </c>
      <c r="K91">
        <v>1</v>
      </c>
      <c r="L91" s="10">
        <v>22</v>
      </c>
      <c r="M91" s="10">
        <v>0</v>
      </c>
      <c r="N91" s="10">
        <v>0</v>
      </c>
      <c r="O91" s="10">
        <v>0</v>
      </c>
      <c r="P91" s="10">
        <v>22</v>
      </c>
      <c r="Q91" s="10">
        <v>1.45</v>
      </c>
    </row>
    <row r="92" spans="1:17" x14ac:dyDescent="0.25">
      <c r="A92" t="s">
        <v>219</v>
      </c>
      <c r="B92" t="s">
        <v>222</v>
      </c>
      <c r="D92" t="s">
        <v>221</v>
      </c>
      <c r="E92" t="s">
        <v>58</v>
      </c>
      <c r="F92" t="s">
        <v>48</v>
      </c>
      <c r="G92" t="s">
        <v>49</v>
      </c>
      <c r="H92">
        <v>21820</v>
      </c>
      <c r="I92" t="s">
        <v>50</v>
      </c>
      <c r="J92">
        <v>12981</v>
      </c>
      <c r="K92">
        <v>1</v>
      </c>
      <c r="L92" s="10">
        <v>22</v>
      </c>
      <c r="M92" s="10">
        <v>0</v>
      </c>
      <c r="N92" s="10">
        <v>0</v>
      </c>
      <c r="O92" s="10">
        <v>0</v>
      </c>
      <c r="P92" s="10">
        <v>22</v>
      </c>
      <c r="Q92" s="10">
        <v>1.45</v>
      </c>
    </row>
    <row r="93" spans="1:17" x14ac:dyDescent="0.25">
      <c r="A93" t="s">
        <v>223</v>
      </c>
      <c r="B93" t="s">
        <v>224</v>
      </c>
      <c r="D93" t="s">
        <v>225</v>
      </c>
      <c r="E93" t="s">
        <v>103</v>
      </c>
      <c r="F93" t="s">
        <v>48</v>
      </c>
      <c r="G93" t="s">
        <v>49</v>
      </c>
      <c r="H93">
        <v>21638</v>
      </c>
      <c r="I93" t="s">
        <v>50</v>
      </c>
      <c r="J93">
        <v>12878</v>
      </c>
      <c r="K93">
        <v>1</v>
      </c>
      <c r="L93" s="10">
        <v>22</v>
      </c>
      <c r="M93" s="10">
        <v>0</v>
      </c>
      <c r="N93" s="10">
        <v>0</v>
      </c>
      <c r="O93" s="10">
        <v>0</v>
      </c>
      <c r="P93" s="10">
        <v>22</v>
      </c>
      <c r="Q93" s="10">
        <v>1.45</v>
      </c>
    </row>
    <row r="94" spans="1:17" x14ac:dyDescent="0.25">
      <c r="A94" t="s">
        <v>226</v>
      </c>
      <c r="B94" t="s">
        <v>227</v>
      </c>
      <c r="D94" t="s">
        <v>228</v>
      </c>
      <c r="E94" t="s">
        <v>54</v>
      </c>
      <c r="F94" t="s">
        <v>48</v>
      </c>
      <c r="G94" t="s">
        <v>49</v>
      </c>
      <c r="H94">
        <v>21312</v>
      </c>
      <c r="I94" t="s">
        <v>50</v>
      </c>
      <c r="J94">
        <v>12690</v>
      </c>
      <c r="K94">
        <v>1</v>
      </c>
      <c r="L94" s="10">
        <v>22</v>
      </c>
      <c r="M94" s="10">
        <v>0</v>
      </c>
      <c r="N94" s="10">
        <v>0</v>
      </c>
      <c r="O94" s="10">
        <v>0</v>
      </c>
      <c r="P94" s="10">
        <v>22</v>
      </c>
      <c r="Q94" s="10">
        <v>1.45</v>
      </c>
    </row>
    <row r="95" spans="1:17" x14ac:dyDescent="0.25">
      <c r="A95" t="s">
        <v>229</v>
      </c>
      <c r="B95" t="s">
        <v>230</v>
      </c>
      <c r="D95" t="s">
        <v>231</v>
      </c>
      <c r="E95" t="s">
        <v>52</v>
      </c>
      <c r="F95" t="s">
        <v>48</v>
      </c>
      <c r="G95" t="s">
        <v>49</v>
      </c>
      <c r="H95">
        <v>21251</v>
      </c>
      <c r="I95" t="s">
        <v>50</v>
      </c>
      <c r="J95">
        <v>12658</v>
      </c>
      <c r="K95">
        <v>1</v>
      </c>
      <c r="L95" s="10">
        <v>22</v>
      </c>
      <c r="M95" s="10">
        <v>0</v>
      </c>
      <c r="N95" s="10">
        <v>0</v>
      </c>
      <c r="O95" s="10">
        <v>0</v>
      </c>
      <c r="P95" s="10">
        <v>22</v>
      </c>
      <c r="Q95" s="10">
        <v>1.45</v>
      </c>
    </row>
    <row r="96" spans="1:17" x14ac:dyDescent="0.25">
      <c r="A96" t="s">
        <v>232</v>
      </c>
      <c r="B96" t="s">
        <v>233</v>
      </c>
      <c r="D96" t="s">
        <v>234</v>
      </c>
      <c r="E96" t="s">
        <v>58</v>
      </c>
      <c r="F96" t="s">
        <v>48</v>
      </c>
      <c r="G96" t="s">
        <v>49</v>
      </c>
      <c r="H96">
        <v>20928</v>
      </c>
      <c r="I96" t="s">
        <v>50</v>
      </c>
      <c r="J96">
        <v>12496</v>
      </c>
      <c r="K96">
        <v>1</v>
      </c>
      <c r="L96" s="10">
        <v>22</v>
      </c>
      <c r="M96" s="10">
        <v>0</v>
      </c>
      <c r="N96" s="10">
        <v>0</v>
      </c>
      <c r="O96" s="10">
        <v>0</v>
      </c>
      <c r="P96" s="10">
        <v>22</v>
      </c>
      <c r="Q96" s="10">
        <v>1.45</v>
      </c>
    </row>
    <row r="97" spans="1:17" x14ac:dyDescent="0.25">
      <c r="A97" t="s">
        <v>232</v>
      </c>
      <c r="B97" t="s">
        <v>235</v>
      </c>
      <c r="D97" t="s">
        <v>234</v>
      </c>
      <c r="E97" t="s">
        <v>78</v>
      </c>
      <c r="F97" t="s">
        <v>48</v>
      </c>
      <c r="G97" t="s">
        <v>49</v>
      </c>
      <c r="H97">
        <v>20929</v>
      </c>
      <c r="I97" t="s">
        <v>50</v>
      </c>
      <c r="J97">
        <v>12496</v>
      </c>
      <c r="K97">
        <v>1</v>
      </c>
      <c r="L97" s="10">
        <v>15</v>
      </c>
      <c r="M97" s="10">
        <v>0</v>
      </c>
      <c r="N97" s="10">
        <v>0</v>
      </c>
      <c r="O97" s="10">
        <v>0</v>
      </c>
      <c r="P97" s="10">
        <v>15</v>
      </c>
      <c r="Q97" s="10">
        <v>1.45</v>
      </c>
    </row>
    <row r="98" spans="1:17" x14ac:dyDescent="0.25">
      <c r="A98" t="s">
        <v>236</v>
      </c>
      <c r="B98" t="s">
        <v>237</v>
      </c>
      <c r="D98" t="s">
        <v>238</v>
      </c>
      <c r="E98" t="s">
        <v>58</v>
      </c>
      <c r="F98" t="s">
        <v>48</v>
      </c>
      <c r="G98" t="s">
        <v>49</v>
      </c>
      <c r="H98">
        <v>20615</v>
      </c>
      <c r="I98" t="s">
        <v>50</v>
      </c>
      <c r="J98">
        <v>12302</v>
      </c>
      <c r="K98">
        <v>1</v>
      </c>
      <c r="L98" s="10">
        <v>22</v>
      </c>
      <c r="M98" s="10">
        <v>0</v>
      </c>
      <c r="N98" s="10">
        <v>0</v>
      </c>
      <c r="O98" s="10">
        <v>0</v>
      </c>
      <c r="P98" s="10">
        <v>22</v>
      </c>
      <c r="Q98" s="10">
        <v>1.45</v>
      </c>
    </row>
    <row r="99" spans="1:17" x14ac:dyDescent="0.25">
      <c r="A99" t="s">
        <v>239</v>
      </c>
      <c r="B99" t="s">
        <v>240</v>
      </c>
      <c r="D99" t="s">
        <v>241</v>
      </c>
      <c r="E99" t="s">
        <v>54</v>
      </c>
      <c r="F99" t="s">
        <v>48</v>
      </c>
      <c r="G99" t="s">
        <v>49</v>
      </c>
      <c r="H99">
        <v>20543</v>
      </c>
      <c r="I99" t="s">
        <v>50</v>
      </c>
      <c r="J99">
        <v>12262</v>
      </c>
      <c r="K99">
        <v>1</v>
      </c>
      <c r="L99" s="10">
        <v>22</v>
      </c>
      <c r="M99" s="10">
        <v>0</v>
      </c>
      <c r="N99" s="10">
        <v>0</v>
      </c>
      <c r="O99" s="10">
        <v>0</v>
      </c>
      <c r="P99" s="10">
        <v>22</v>
      </c>
      <c r="Q99" s="10">
        <v>1.45</v>
      </c>
    </row>
    <row r="100" spans="1:17" x14ac:dyDescent="0.25">
      <c r="A100" t="s">
        <v>239</v>
      </c>
      <c r="B100" t="s">
        <v>242</v>
      </c>
      <c r="D100" t="s">
        <v>241</v>
      </c>
      <c r="E100" t="s">
        <v>78</v>
      </c>
      <c r="F100" t="s">
        <v>48</v>
      </c>
      <c r="G100" t="s">
        <v>49</v>
      </c>
      <c r="H100">
        <v>20544</v>
      </c>
      <c r="I100" t="s">
        <v>50</v>
      </c>
      <c r="J100">
        <v>12262</v>
      </c>
      <c r="K100">
        <v>1</v>
      </c>
      <c r="L100" s="10">
        <v>15</v>
      </c>
      <c r="M100" s="10">
        <v>0</v>
      </c>
      <c r="N100" s="10">
        <v>0</v>
      </c>
      <c r="O100" s="10">
        <v>0</v>
      </c>
      <c r="P100" s="10">
        <v>15</v>
      </c>
      <c r="Q100" s="10">
        <v>1.45</v>
      </c>
    </row>
    <row r="101" spans="1:17" x14ac:dyDescent="0.25">
      <c r="A101" t="s">
        <v>239</v>
      </c>
      <c r="B101" t="s">
        <v>243</v>
      </c>
      <c r="D101" t="s">
        <v>241</v>
      </c>
      <c r="E101" t="s">
        <v>67</v>
      </c>
      <c r="F101" t="s">
        <v>48</v>
      </c>
      <c r="G101" t="s">
        <v>49</v>
      </c>
      <c r="H101">
        <v>20545</v>
      </c>
      <c r="I101" t="s">
        <v>50</v>
      </c>
      <c r="J101">
        <v>12262</v>
      </c>
      <c r="K101">
        <v>1</v>
      </c>
      <c r="L101" s="10">
        <v>22</v>
      </c>
      <c r="M101" s="10">
        <v>0</v>
      </c>
      <c r="N101" s="10">
        <v>0</v>
      </c>
      <c r="O101" s="10">
        <v>0</v>
      </c>
      <c r="P101" s="10">
        <v>22</v>
      </c>
      <c r="Q101" s="10">
        <v>1.45</v>
      </c>
    </row>
    <row r="102" spans="1:17" x14ac:dyDescent="0.25">
      <c r="A102" t="s">
        <v>244</v>
      </c>
      <c r="B102" t="s">
        <v>245</v>
      </c>
      <c r="D102" t="s">
        <v>246</v>
      </c>
      <c r="E102" t="s">
        <v>103</v>
      </c>
      <c r="F102" t="s">
        <v>48</v>
      </c>
      <c r="G102" t="s">
        <v>49</v>
      </c>
      <c r="H102">
        <v>20236</v>
      </c>
      <c r="I102" t="s">
        <v>50</v>
      </c>
      <c r="J102">
        <v>12091</v>
      </c>
      <c r="K102">
        <v>1</v>
      </c>
      <c r="L102" s="10">
        <v>22</v>
      </c>
      <c r="M102" s="10">
        <v>0</v>
      </c>
      <c r="N102" s="10">
        <v>0</v>
      </c>
      <c r="O102" s="10">
        <v>0</v>
      </c>
      <c r="P102" s="10">
        <v>22</v>
      </c>
      <c r="Q102" s="10">
        <v>1.45</v>
      </c>
    </row>
    <row r="103" spans="1:17" x14ac:dyDescent="0.25">
      <c r="A103" t="s">
        <v>244</v>
      </c>
      <c r="B103" t="s">
        <v>247</v>
      </c>
      <c r="D103" t="s">
        <v>246</v>
      </c>
      <c r="E103" t="s">
        <v>155</v>
      </c>
      <c r="F103" t="s">
        <v>48</v>
      </c>
      <c r="G103" t="s">
        <v>49</v>
      </c>
      <c r="H103">
        <v>20237</v>
      </c>
      <c r="I103" t="s">
        <v>50</v>
      </c>
      <c r="J103">
        <v>12091</v>
      </c>
      <c r="K103">
        <v>1</v>
      </c>
      <c r="L103" s="10">
        <v>22</v>
      </c>
      <c r="M103" s="10">
        <v>0</v>
      </c>
      <c r="N103" s="10">
        <v>0</v>
      </c>
      <c r="O103" s="10">
        <v>0</v>
      </c>
      <c r="P103" s="10">
        <v>22</v>
      </c>
      <c r="Q103" s="10">
        <v>1.45</v>
      </c>
    </row>
    <row r="104" spans="1:17" x14ac:dyDescent="0.25">
      <c r="A104" t="s">
        <v>244</v>
      </c>
      <c r="B104" t="s">
        <v>248</v>
      </c>
      <c r="D104" t="s">
        <v>246</v>
      </c>
      <c r="E104" t="s">
        <v>155</v>
      </c>
      <c r="F104" t="s">
        <v>48</v>
      </c>
      <c r="G104" t="s">
        <v>49</v>
      </c>
      <c r="H104">
        <v>20238</v>
      </c>
      <c r="I104" t="s">
        <v>50</v>
      </c>
      <c r="J104">
        <v>12091</v>
      </c>
      <c r="K104">
        <v>1</v>
      </c>
      <c r="L104" s="10">
        <v>22</v>
      </c>
      <c r="M104" s="10">
        <v>0</v>
      </c>
      <c r="N104" s="10">
        <v>0</v>
      </c>
      <c r="O104" s="10">
        <v>0</v>
      </c>
      <c r="P104" s="10">
        <v>22</v>
      </c>
      <c r="Q104" s="10">
        <v>1.45</v>
      </c>
    </row>
    <row r="105" spans="1:17" x14ac:dyDescent="0.25">
      <c r="A105" t="s">
        <v>249</v>
      </c>
      <c r="B105" t="s">
        <v>250</v>
      </c>
      <c r="D105" t="s">
        <v>251</v>
      </c>
      <c r="E105" t="s">
        <v>60</v>
      </c>
      <c r="F105" t="s">
        <v>48</v>
      </c>
      <c r="G105" t="s">
        <v>49</v>
      </c>
      <c r="H105">
        <v>20202</v>
      </c>
      <c r="I105" t="s">
        <v>50</v>
      </c>
      <c r="J105">
        <v>12070</v>
      </c>
      <c r="K105">
        <v>1</v>
      </c>
      <c r="L105" s="10">
        <v>22</v>
      </c>
      <c r="M105" s="10">
        <v>0</v>
      </c>
      <c r="N105" s="10">
        <v>0</v>
      </c>
      <c r="O105" s="10">
        <v>0</v>
      </c>
      <c r="P105" s="10">
        <v>22</v>
      </c>
      <c r="Q105" s="10">
        <v>1.45</v>
      </c>
    </row>
    <row r="106" spans="1:17" x14ac:dyDescent="0.25">
      <c r="A106" t="s">
        <v>252</v>
      </c>
      <c r="B106" t="s">
        <v>253</v>
      </c>
      <c r="D106" t="s">
        <v>254</v>
      </c>
      <c r="E106" t="s">
        <v>52</v>
      </c>
      <c r="F106" t="s">
        <v>48</v>
      </c>
      <c r="G106" t="s">
        <v>49</v>
      </c>
      <c r="H106">
        <v>20186</v>
      </c>
      <c r="I106" t="s">
        <v>50</v>
      </c>
      <c r="J106">
        <v>12059</v>
      </c>
      <c r="K106">
        <v>1</v>
      </c>
      <c r="L106" s="10">
        <v>22</v>
      </c>
      <c r="M106" s="10">
        <v>0</v>
      </c>
      <c r="N106" s="10">
        <v>0</v>
      </c>
      <c r="O106" s="10">
        <v>0</v>
      </c>
      <c r="P106" s="10">
        <v>22</v>
      </c>
      <c r="Q106" s="10">
        <v>1.45</v>
      </c>
    </row>
    <row r="107" spans="1:17" x14ac:dyDescent="0.25">
      <c r="A107" t="s">
        <v>255</v>
      </c>
      <c r="B107" t="s">
        <v>256</v>
      </c>
      <c r="D107" t="s">
        <v>257</v>
      </c>
      <c r="E107" t="s">
        <v>93</v>
      </c>
      <c r="F107" t="s">
        <v>48</v>
      </c>
      <c r="G107" t="s">
        <v>49</v>
      </c>
      <c r="H107">
        <v>20169</v>
      </c>
      <c r="I107" t="s">
        <v>50</v>
      </c>
      <c r="J107">
        <v>12048</v>
      </c>
      <c r="K107">
        <v>1</v>
      </c>
      <c r="L107" s="10">
        <v>22</v>
      </c>
      <c r="M107" s="10">
        <v>0</v>
      </c>
      <c r="N107" s="10">
        <v>0</v>
      </c>
      <c r="O107" s="10">
        <v>0</v>
      </c>
      <c r="P107" s="10">
        <v>22</v>
      </c>
      <c r="Q107" s="10">
        <v>1.45</v>
      </c>
    </row>
    <row r="108" spans="1:17" x14ac:dyDescent="0.25">
      <c r="A108" t="s">
        <v>255</v>
      </c>
      <c r="B108" t="s">
        <v>258</v>
      </c>
      <c r="D108" t="s">
        <v>257</v>
      </c>
      <c r="E108" t="s">
        <v>114</v>
      </c>
      <c r="F108" t="s">
        <v>48</v>
      </c>
      <c r="G108" t="s">
        <v>49</v>
      </c>
      <c r="H108">
        <v>20170</v>
      </c>
      <c r="I108" t="s">
        <v>50</v>
      </c>
      <c r="J108">
        <v>12048</v>
      </c>
      <c r="K108">
        <v>1</v>
      </c>
      <c r="L108" s="10">
        <v>22</v>
      </c>
      <c r="M108" s="10">
        <v>0</v>
      </c>
      <c r="N108" s="10">
        <v>0</v>
      </c>
      <c r="O108" s="10">
        <v>0</v>
      </c>
      <c r="P108" s="10">
        <v>22</v>
      </c>
      <c r="Q108" s="10">
        <v>1.45</v>
      </c>
    </row>
    <row r="109" spans="1:17" x14ac:dyDescent="0.25">
      <c r="A109" t="s">
        <v>259</v>
      </c>
      <c r="B109" t="s">
        <v>260</v>
      </c>
      <c r="D109" t="s">
        <v>261</v>
      </c>
      <c r="E109" t="s">
        <v>58</v>
      </c>
      <c r="F109" t="s">
        <v>48</v>
      </c>
      <c r="G109" t="s">
        <v>49</v>
      </c>
      <c r="H109">
        <v>20148</v>
      </c>
      <c r="I109" t="s">
        <v>50</v>
      </c>
      <c r="J109">
        <v>12037</v>
      </c>
      <c r="K109">
        <v>1</v>
      </c>
      <c r="L109" s="10">
        <v>22</v>
      </c>
      <c r="M109" s="10">
        <v>0</v>
      </c>
      <c r="N109" s="10">
        <v>0</v>
      </c>
      <c r="O109" s="10">
        <v>0</v>
      </c>
      <c r="P109" s="10">
        <v>22</v>
      </c>
      <c r="Q109" s="10">
        <v>1.45</v>
      </c>
    </row>
    <row r="110" spans="1:17" x14ac:dyDescent="0.25">
      <c r="A110" t="s">
        <v>262</v>
      </c>
      <c r="B110" t="s">
        <v>263</v>
      </c>
      <c r="D110" t="s">
        <v>264</v>
      </c>
      <c r="E110" t="s">
        <v>78</v>
      </c>
      <c r="F110" t="s">
        <v>48</v>
      </c>
      <c r="G110" t="s">
        <v>49</v>
      </c>
      <c r="H110">
        <v>20130</v>
      </c>
      <c r="I110" t="s">
        <v>50</v>
      </c>
      <c r="J110">
        <v>12030</v>
      </c>
      <c r="K110">
        <v>1</v>
      </c>
      <c r="L110" s="10">
        <v>15</v>
      </c>
      <c r="M110" s="10">
        <v>0</v>
      </c>
      <c r="N110" s="10">
        <v>0</v>
      </c>
      <c r="O110" s="10">
        <v>0</v>
      </c>
      <c r="P110" s="10">
        <v>15</v>
      </c>
      <c r="Q110" s="10">
        <v>1.45</v>
      </c>
    </row>
    <row r="111" spans="1:17" x14ac:dyDescent="0.25">
      <c r="A111" t="s">
        <v>265</v>
      </c>
      <c r="B111" t="s">
        <v>266</v>
      </c>
      <c r="D111" t="s">
        <v>267</v>
      </c>
      <c r="E111" t="s">
        <v>67</v>
      </c>
      <c r="F111" t="s">
        <v>48</v>
      </c>
      <c r="G111" t="s">
        <v>49</v>
      </c>
      <c r="H111">
        <v>20110</v>
      </c>
      <c r="I111" t="s">
        <v>50</v>
      </c>
      <c r="J111">
        <v>12017</v>
      </c>
      <c r="K111">
        <v>1</v>
      </c>
      <c r="L111" s="10">
        <v>22</v>
      </c>
      <c r="M111" s="10">
        <v>0</v>
      </c>
      <c r="N111" s="10">
        <v>0</v>
      </c>
      <c r="O111" s="10">
        <v>0</v>
      </c>
      <c r="P111" s="10">
        <v>22</v>
      </c>
      <c r="Q111" s="10">
        <v>1.45</v>
      </c>
    </row>
    <row r="112" spans="1:17" x14ac:dyDescent="0.25">
      <c r="A112" t="s">
        <v>268</v>
      </c>
      <c r="B112" t="s">
        <v>269</v>
      </c>
      <c r="D112" t="s">
        <v>270</v>
      </c>
      <c r="E112" t="s">
        <v>52</v>
      </c>
      <c r="F112" t="s">
        <v>48</v>
      </c>
      <c r="G112" t="s">
        <v>49</v>
      </c>
      <c r="H112">
        <v>20077</v>
      </c>
      <c r="I112" t="s">
        <v>50</v>
      </c>
      <c r="J112">
        <v>12002</v>
      </c>
      <c r="K112">
        <v>1</v>
      </c>
      <c r="L112" s="10">
        <v>22</v>
      </c>
      <c r="M112" s="10">
        <v>0</v>
      </c>
      <c r="N112" s="10">
        <v>0</v>
      </c>
      <c r="O112" s="10">
        <v>0</v>
      </c>
      <c r="P112" s="10">
        <v>22</v>
      </c>
      <c r="Q112" s="10">
        <v>1.45</v>
      </c>
    </row>
    <row r="113" spans="1:17" x14ac:dyDescent="0.25">
      <c r="A113" t="s">
        <v>271</v>
      </c>
      <c r="B113" t="s">
        <v>271</v>
      </c>
      <c r="D113" t="s">
        <v>272</v>
      </c>
      <c r="E113" t="s">
        <v>47</v>
      </c>
      <c r="F113" t="s">
        <v>48</v>
      </c>
      <c r="G113" t="s">
        <v>49</v>
      </c>
      <c r="H113">
        <v>20063</v>
      </c>
      <c r="I113" t="s">
        <v>50</v>
      </c>
      <c r="J113">
        <v>11993</v>
      </c>
      <c r="K113">
        <v>1</v>
      </c>
      <c r="L113" s="10">
        <v>22</v>
      </c>
      <c r="M113" s="10">
        <v>0</v>
      </c>
      <c r="N113" s="10">
        <v>0</v>
      </c>
      <c r="O113" s="10">
        <v>0</v>
      </c>
      <c r="P113" s="10">
        <v>22</v>
      </c>
      <c r="Q113" s="10">
        <v>1.45</v>
      </c>
    </row>
    <row r="114" spans="1:17" x14ac:dyDescent="0.25">
      <c r="A114" t="s">
        <v>273</v>
      </c>
      <c r="B114" t="s">
        <v>274</v>
      </c>
      <c r="D114" t="s">
        <v>275</v>
      </c>
      <c r="E114" t="s">
        <v>155</v>
      </c>
      <c r="F114" t="s">
        <v>48</v>
      </c>
      <c r="G114" t="s">
        <v>49</v>
      </c>
      <c r="H114">
        <v>19927</v>
      </c>
      <c r="I114" t="s">
        <v>50</v>
      </c>
      <c r="J114">
        <v>11915</v>
      </c>
      <c r="K114">
        <v>1</v>
      </c>
      <c r="L114" s="10">
        <v>22</v>
      </c>
      <c r="M114" s="10">
        <v>0</v>
      </c>
      <c r="N114" s="10">
        <v>0</v>
      </c>
      <c r="O114" s="10">
        <v>0</v>
      </c>
      <c r="P114" s="10">
        <v>22</v>
      </c>
      <c r="Q114" s="10">
        <v>1.45</v>
      </c>
    </row>
    <row r="115" spans="1:17" x14ac:dyDescent="0.25">
      <c r="A115" t="s">
        <v>276</v>
      </c>
      <c r="B115" t="s">
        <v>277</v>
      </c>
      <c r="D115" t="s">
        <v>278</v>
      </c>
      <c r="E115" t="s">
        <v>155</v>
      </c>
      <c r="F115" t="s">
        <v>48</v>
      </c>
      <c r="G115" t="s">
        <v>49</v>
      </c>
      <c r="H115">
        <v>19873</v>
      </c>
      <c r="I115" t="s">
        <v>50</v>
      </c>
      <c r="J115">
        <v>11881</v>
      </c>
      <c r="K115">
        <v>1</v>
      </c>
      <c r="L115" s="10">
        <v>22</v>
      </c>
      <c r="M115" s="10">
        <v>0</v>
      </c>
      <c r="N115" s="10">
        <v>0</v>
      </c>
      <c r="O115" s="10">
        <v>0</v>
      </c>
      <c r="P115" s="10">
        <v>22</v>
      </c>
      <c r="Q115" s="10">
        <v>1.45</v>
      </c>
    </row>
    <row r="116" spans="1:17" x14ac:dyDescent="0.25">
      <c r="A116" t="s">
        <v>276</v>
      </c>
      <c r="B116" t="s">
        <v>279</v>
      </c>
      <c r="D116" t="s">
        <v>278</v>
      </c>
      <c r="E116" t="s">
        <v>103</v>
      </c>
      <c r="F116" t="s">
        <v>48</v>
      </c>
      <c r="G116" t="s">
        <v>49</v>
      </c>
      <c r="H116">
        <v>19874</v>
      </c>
      <c r="I116" t="s">
        <v>50</v>
      </c>
      <c r="J116">
        <v>11881</v>
      </c>
      <c r="K116">
        <v>1</v>
      </c>
      <c r="L116" s="10">
        <v>22</v>
      </c>
      <c r="M116" s="10">
        <v>0</v>
      </c>
      <c r="N116" s="10">
        <v>0</v>
      </c>
      <c r="O116" s="10">
        <v>0</v>
      </c>
      <c r="P116" s="10">
        <v>22</v>
      </c>
      <c r="Q116" s="10">
        <v>1.45</v>
      </c>
    </row>
    <row r="117" spans="1:17" x14ac:dyDescent="0.25">
      <c r="A117" t="s">
        <v>280</v>
      </c>
      <c r="B117" t="s">
        <v>281</v>
      </c>
      <c r="D117" t="s">
        <v>282</v>
      </c>
      <c r="E117" t="s">
        <v>52</v>
      </c>
      <c r="F117" t="s">
        <v>48</v>
      </c>
      <c r="G117" t="s">
        <v>49</v>
      </c>
      <c r="H117">
        <v>19861</v>
      </c>
      <c r="I117" t="s">
        <v>50</v>
      </c>
      <c r="J117">
        <v>11876</v>
      </c>
      <c r="K117">
        <v>1</v>
      </c>
      <c r="L117" s="10">
        <v>22</v>
      </c>
      <c r="M117" s="10">
        <v>0</v>
      </c>
      <c r="N117" s="10">
        <v>0</v>
      </c>
      <c r="O117" s="10">
        <v>0</v>
      </c>
      <c r="P117" s="10">
        <v>22</v>
      </c>
      <c r="Q117" s="10">
        <v>1.45</v>
      </c>
    </row>
    <row r="118" spans="1:17" x14ac:dyDescent="0.25">
      <c r="A118" t="s">
        <v>280</v>
      </c>
      <c r="B118" t="s">
        <v>283</v>
      </c>
      <c r="D118" t="s">
        <v>282</v>
      </c>
      <c r="E118" t="s">
        <v>60</v>
      </c>
      <c r="F118" t="s">
        <v>48</v>
      </c>
      <c r="G118" t="s">
        <v>49</v>
      </c>
      <c r="H118">
        <v>19862</v>
      </c>
      <c r="I118" t="s">
        <v>50</v>
      </c>
      <c r="J118">
        <v>11876</v>
      </c>
      <c r="K118">
        <v>1</v>
      </c>
      <c r="L118" s="10">
        <v>22</v>
      </c>
      <c r="M118" s="10">
        <v>0</v>
      </c>
      <c r="N118" s="10">
        <v>0</v>
      </c>
      <c r="O118" s="10">
        <v>0</v>
      </c>
      <c r="P118" s="10">
        <v>22</v>
      </c>
      <c r="Q118" s="10">
        <v>1.45</v>
      </c>
    </row>
    <row r="119" spans="1:17" x14ac:dyDescent="0.25">
      <c r="A119" t="s">
        <v>280</v>
      </c>
      <c r="B119" t="s">
        <v>284</v>
      </c>
      <c r="D119" t="s">
        <v>282</v>
      </c>
      <c r="E119" t="s">
        <v>67</v>
      </c>
      <c r="F119" t="s">
        <v>48</v>
      </c>
      <c r="G119" t="s">
        <v>49</v>
      </c>
      <c r="H119">
        <v>19863</v>
      </c>
      <c r="I119" t="s">
        <v>50</v>
      </c>
      <c r="J119">
        <v>11876</v>
      </c>
      <c r="K119">
        <v>1</v>
      </c>
      <c r="L119" s="10">
        <v>22</v>
      </c>
      <c r="M119" s="10">
        <v>0</v>
      </c>
      <c r="N119" s="10">
        <v>0</v>
      </c>
      <c r="O119" s="10">
        <v>0</v>
      </c>
      <c r="P119" s="10">
        <v>22</v>
      </c>
      <c r="Q119" s="10">
        <v>1.45</v>
      </c>
    </row>
    <row r="120" spans="1:17" x14ac:dyDescent="0.25">
      <c r="A120" t="s">
        <v>285</v>
      </c>
      <c r="B120" t="s">
        <v>286</v>
      </c>
      <c r="D120" t="s">
        <v>287</v>
      </c>
      <c r="E120" t="s">
        <v>67</v>
      </c>
      <c r="F120" t="s">
        <v>48</v>
      </c>
      <c r="G120" t="s">
        <v>49</v>
      </c>
      <c r="H120">
        <v>19747</v>
      </c>
      <c r="I120" t="s">
        <v>50</v>
      </c>
      <c r="J120">
        <v>11816</v>
      </c>
      <c r="K120">
        <v>1</v>
      </c>
      <c r="L120" s="10">
        <v>22</v>
      </c>
      <c r="M120" s="10">
        <v>0</v>
      </c>
      <c r="N120" s="10">
        <v>0</v>
      </c>
      <c r="O120" s="10">
        <v>0</v>
      </c>
      <c r="P120" s="10">
        <v>22</v>
      </c>
      <c r="Q120" s="10">
        <v>1.45</v>
      </c>
    </row>
    <row r="121" spans="1:17" x14ac:dyDescent="0.25">
      <c r="A121" t="s">
        <v>288</v>
      </c>
      <c r="B121" t="s">
        <v>289</v>
      </c>
      <c r="D121" t="s">
        <v>290</v>
      </c>
      <c r="E121" t="s">
        <v>52</v>
      </c>
      <c r="F121" t="s">
        <v>48</v>
      </c>
      <c r="G121" t="s">
        <v>49</v>
      </c>
      <c r="H121">
        <v>19700</v>
      </c>
      <c r="I121" t="s">
        <v>50</v>
      </c>
      <c r="J121">
        <v>11793</v>
      </c>
      <c r="K121">
        <v>1</v>
      </c>
      <c r="L121" s="10">
        <v>22</v>
      </c>
      <c r="M121" s="10">
        <v>0</v>
      </c>
      <c r="N121" s="10">
        <v>0</v>
      </c>
      <c r="O121" s="10">
        <v>0</v>
      </c>
      <c r="P121" s="10">
        <v>22</v>
      </c>
      <c r="Q121" s="10">
        <v>1.45</v>
      </c>
    </row>
    <row r="122" spans="1:17" x14ac:dyDescent="0.25">
      <c r="A122" t="s">
        <v>288</v>
      </c>
      <c r="B122" t="s">
        <v>291</v>
      </c>
      <c r="D122" t="s">
        <v>290</v>
      </c>
      <c r="E122" t="s">
        <v>60</v>
      </c>
      <c r="F122" t="s">
        <v>48</v>
      </c>
      <c r="G122" t="s">
        <v>49</v>
      </c>
      <c r="H122">
        <v>19701</v>
      </c>
      <c r="I122" t="s">
        <v>50</v>
      </c>
      <c r="J122">
        <v>11793</v>
      </c>
      <c r="K122">
        <v>1</v>
      </c>
      <c r="L122" s="10">
        <v>22</v>
      </c>
      <c r="M122" s="10">
        <v>0</v>
      </c>
      <c r="N122" s="10">
        <v>0</v>
      </c>
      <c r="O122" s="10">
        <v>0</v>
      </c>
      <c r="P122" s="10">
        <v>22</v>
      </c>
      <c r="Q122" s="10">
        <v>1.45</v>
      </c>
    </row>
    <row r="123" spans="1:17" x14ac:dyDescent="0.25">
      <c r="A123" t="s">
        <v>288</v>
      </c>
      <c r="B123" t="s">
        <v>292</v>
      </c>
      <c r="D123" t="s">
        <v>290</v>
      </c>
      <c r="E123" t="s">
        <v>78</v>
      </c>
      <c r="F123" t="s">
        <v>48</v>
      </c>
      <c r="G123" t="s">
        <v>49</v>
      </c>
      <c r="H123">
        <v>19702</v>
      </c>
      <c r="I123" t="s">
        <v>50</v>
      </c>
      <c r="J123">
        <v>11793</v>
      </c>
      <c r="K123">
        <v>1</v>
      </c>
      <c r="L123" s="10">
        <v>15</v>
      </c>
      <c r="M123" s="10">
        <v>0</v>
      </c>
      <c r="N123" s="10">
        <v>0</v>
      </c>
      <c r="O123" s="10">
        <v>0</v>
      </c>
      <c r="P123" s="10">
        <v>15</v>
      </c>
      <c r="Q123" s="10">
        <v>1.45</v>
      </c>
    </row>
    <row r="124" spans="1:17" x14ac:dyDescent="0.25">
      <c r="A124" t="s">
        <v>262</v>
      </c>
      <c r="B124" t="s">
        <v>293</v>
      </c>
      <c r="D124" t="s">
        <v>294</v>
      </c>
      <c r="E124" t="s">
        <v>117</v>
      </c>
      <c r="F124" t="s">
        <v>48</v>
      </c>
      <c r="G124" t="s">
        <v>49</v>
      </c>
      <c r="H124">
        <v>19667</v>
      </c>
      <c r="I124" t="s">
        <v>50</v>
      </c>
      <c r="J124">
        <v>11771</v>
      </c>
      <c r="K124">
        <v>1</v>
      </c>
      <c r="L124" s="10">
        <v>15</v>
      </c>
      <c r="M124" s="10">
        <v>0</v>
      </c>
      <c r="N124" s="10">
        <v>0</v>
      </c>
      <c r="O124" s="10">
        <v>0</v>
      </c>
      <c r="P124" s="10">
        <v>15</v>
      </c>
      <c r="Q124" s="10">
        <v>1.45</v>
      </c>
    </row>
    <row r="125" spans="1:17" x14ac:dyDescent="0.25">
      <c r="A125" t="s">
        <v>295</v>
      </c>
      <c r="B125" t="s">
        <v>296</v>
      </c>
      <c r="D125" t="s">
        <v>297</v>
      </c>
      <c r="E125" t="s">
        <v>47</v>
      </c>
      <c r="F125" t="s">
        <v>48</v>
      </c>
      <c r="G125" t="s">
        <v>49</v>
      </c>
      <c r="H125">
        <v>19399</v>
      </c>
      <c r="I125" t="s">
        <v>50</v>
      </c>
      <c r="J125">
        <v>11610</v>
      </c>
      <c r="K125">
        <v>1</v>
      </c>
      <c r="L125" s="10">
        <v>22</v>
      </c>
      <c r="M125" s="10">
        <v>0</v>
      </c>
      <c r="N125" s="10">
        <v>0</v>
      </c>
      <c r="O125" s="10">
        <v>0</v>
      </c>
      <c r="P125" s="10">
        <v>22</v>
      </c>
      <c r="Q125" s="10">
        <v>1.45</v>
      </c>
    </row>
    <row r="126" spans="1:17" x14ac:dyDescent="0.25">
      <c r="A126" t="s">
        <v>298</v>
      </c>
      <c r="B126" t="s">
        <v>299</v>
      </c>
      <c r="D126" t="s">
        <v>300</v>
      </c>
      <c r="E126" t="s">
        <v>117</v>
      </c>
      <c r="F126" t="s">
        <v>48</v>
      </c>
      <c r="G126" t="s">
        <v>49</v>
      </c>
      <c r="H126">
        <v>19061</v>
      </c>
      <c r="I126" t="s">
        <v>50</v>
      </c>
      <c r="J126">
        <v>11404</v>
      </c>
      <c r="K126">
        <v>1</v>
      </c>
      <c r="L126" s="10">
        <v>15</v>
      </c>
      <c r="M126" s="10">
        <v>0</v>
      </c>
      <c r="N126" s="10">
        <v>0</v>
      </c>
      <c r="O126" s="10">
        <v>0</v>
      </c>
      <c r="P126" s="10">
        <v>15</v>
      </c>
      <c r="Q126" s="10">
        <v>1.45</v>
      </c>
    </row>
    <row r="127" spans="1:17" x14ac:dyDescent="0.25">
      <c r="A127" t="s">
        <v>301</v>
      </c>
      <c r="B127" t="s">
        <v>302</v>
      </c>
      <c r="D127" t="s">
        <v>303</v>
      </c>
      <c r="E127" t="s">
        <v>52</v>
      </c>
      <c r="F127" t="s">
        <v>48</v>
      </c>
      <c r="G127" t="s">
        <v>49</v>
      </c>
      <c r="H127">
        <v>18405</v>
      </c>
      <c r="I127" t="s">
        <v>50</v>
      </c>
      <c r="J127">
        <v>11025</v>
      </c>
      <c r="K127">
        <v>1</v>
      </c>
      <c r="L127" s="10">
        <v>22</v>
      </c>
      <c r="M127" s="10">
        <v>0</v>
      </c>
      <c r="N127" s="10">
        <v>0</v>
      </c>
      <c r="O127" s="10">
        <v>0</v>
      </c>
      <c r="P127" s="10">
        <v>22</v>
      </c>
      <c r="Q127" s="10">
        <v>1.45</v>
      </c>
    </row>
    <row r="128" spans="1:17" x14ac:dyDescent="0.25">
      <c r="A128" t="s">
        <v>304</v>
      </c>
      <c r="B128" t="s">
        <v>305</v>
      </c>
      <c r="D128" t="s">
        <v>306</v>
      </c>
      <c r="E128" t="s">
        <v>47</v>
      </c>
      <c r="F128" t="s">
        <v>48</v>
      </c>
      <c r="G128" t="s">
        <v>49</v>
      </c>
      <c r="H128">
        <v>17713</v>
      </c>
      <c r="I128" t="s">
        <v>50</v>
      </c>
      <c r="J128">
        <v>10601</v>
      </c>
      <c r="K128">
        <v>1</v>
      </c>
      <c r="L128" s="10">
        <v>22</v>
      </c>
      <c r="M128" s="10">
        <v>0</v>
      </c>
      <c r="N128" s="10">
        <v>0</v>
      </c>
      <c r="O128" s="10">
        <v>0</v>
      </c>
      <c r="P128" s="10">
        <v>22</v>
      </c>
      <c r="Q128" s="10">
        <v>1.45</v>
      </c>
    </row>
    <row r="129" spans="1:17" x14ac:dyDescent="0.25">
      <c r="A129" t="s">
        <v>307</v>
      </c>
      <c r="B129" t="s">
        <v>308</v>
      </c>
      <c r="D129" t="s">
        <v>309</v>
      </c>
      <c r="E129" t="s">
        <v>155</v>
      </c>
      <c r="F129" t="s">
        <v>48</v>
      </c>
      <c r="G129" t="s">
        <v>49</v>
      </c>
      <c r="H129">
        <v>16267</v>
      </c>
      <c r="I129" t="s">
        <v>50</v>
      </c>
      <c r="J129">
        <v>9719</v>
      </c>
      <c r="K129">
        <v>1</v>
      </c>
      <c r="L129" s="10">
        <v>22</v>
      </c>
      <c r="M129" s="10">
        <v>0</v>
      </c>
      <c r="N129" s="10">
        <v>0</v>
      </c>
      <c r="O129" s="10">
        <v>0</v>
      </c>
      <c r="P129" s="10">
        <v>22</v>
      </c>
      <c r="Q129" s="10">
        <v>1.45</v>
      </c>
    </row>
    <row r="130" spans="1:17" x14ac:dyDescent="0.25">
      <c r="A130" t="s">
        <v>310</v>
      </c>
      <c r="B130" t="s">
        <v>311</v>
      </c>
      <c r="D130" t="s">
        <v>312</v>
      </c>
      <c r="E130" t="s">
        <v>117</v>
      </c>
      <c r="F130" t="s">
        <v>48</v>
      </c>
      <c r="G130" t="s">
        <v>49</v>
      </c>
      <c r="H130">
        <v>16173</v>
      </c>
      <c r="I130" t="s">
        <v>50</v>
      </c>
      <c r="J130">
        <v>9665</v>
      </c>
      <c r="K130">
        <v>1</v>
      </c>
      <c r="L130" s="10">
        <v>15</v>
      </c>
      <c r="M130" s="10">
        <v>0</v>
      </c>
      <c r="N130" s="10">
        <v>0</v>
      </c>
      <c r="O130" s="10">
        <v>0</v>
      </c>
      <c r="P130" s="10">
        <v>15</v>
      </c>
      <c r="Q130" s="10">
        <v>1.45</v>
      </c>
    </row>
    <row r="131" spans="1:17" x14ac:dyDescent="0.25">
      <c r="A131" t="s">
        <v>313</v>
      </c>
      <c r="B131" t="s">
        <v>314</v>
      </c>
      <c r="D131" t="s">
        <v>315</v>
      </c>
      <c r="E131" t="s">
        <v>52</v>
      </c>
      <c r="F131" t="s">
        <v>48</v>
      </c>
      <c r="G131" t="s">
        <v>49</v>
      </c>
      <c r="H131">
        <v>16137</v>
      </c>
      <c r="I131" t="s">
        <v>50</v>
      </c>
      <c r="J131">
        <v>9640</v>
      </c>
      <c r="K131">
        <v>1</v>
      </c>
      <c r="L131" s="10">
        <v>22</v>
      </c>
      <c r="M131" s="10">
        <v>0</v>
      </c>
      <c r="N131" s="10">
        <v>0</v>
      </c>
      <c r="O131" s="10">
        <v>0</v>
      </c>
      <c r="P131" s="10">
        <v>22</v>
      </c>
      <c r="Q131" s="10">
        <v>1.45</v>
      </c>
    </row>
    <row r="132" spans="1:17" x14ac:dyDescent="0.25">
      <c r="A132" t="s">
        <v>316</v>
      </c>
      <c r="B132" t="s">
        <v>317</v>
      </c>
      <c r="D132" t="s">
        <v>318</v>
      </c>
      <c r="E132" t="s">
        <v>60</v>
      </c>
      <c r="F132" t="s">
        <v>48</v>
      </c>
      <c r="G132" t="s">
        <v>49</v>
      </c>
      <c r="H132">
        <v>15973</v>
      </c>
      <c r="I132" t="s">
        <v>50</v>
      </c>
      <c r="J132">
        <v>9538</v>
      </c>
      <c r="K132">
        <v>1</v>
      </c>
      <c r="L132" s="10">
        <v>22</v>
      </c>
      <c r="M132" s="10">
        <v>0</v>
      </c>
      <c r="N132" s="10">
        <v>0</v>
      </c>
      <c r="O132" s="10">
        <v>0</v>
      </c>
      <c r="P132" s="10">
        <v>22</v>
      </c>
      <c r="Q132" s="10">
        <v>1.45</v>
      </c>
    </row>
    <row r="133" spans="1:17" x14ac:dyDescent="0.25">
      <c r="A133" t="s">
        <v>319</v>
      </c>
      <c r="B133" t="s">
        <v>320</v>
      </c>
      <c r="D133" t="s">
        <v>321</v>
      </c>
      <c r="E133" t="s">
        <v>60</v>
      </c>
      <c r="F133" t="s">
        <v>48</v>
      </c>
      <c r="G133" t="s">
        <v>49</v>
      </c>
      <c r="H133">
        <v>15923</v>
      </c>
      <c r="I133" t="s">
        <v>50</v>
      </c>
      <c r="J133">
        <v>9500</v>
      </c>
      <c r="K133">
        <v>1</v>
      </c>
      <c r="L133" s="10">
        <v>22</v>
      </c>
      <c r="M133" s="10">
        <v>0</v>
      </c>
      <c r="N133" s="10">
        <v>0</v>
      </c>
      <c r="O133" s="10">
        <v>0</v>
      </c>
      <c r="P133" s="10">
        <v>22</v>
      </c>
      <c r="Q133" s="10">
        <v>1.45</v>
      </c>
    </row>
    <row r="134" spans="1:17" x14ac:dyDescent="0.25">
      <c r="A134" t="s">
        <v>322</v>
      </c>
      <c r="B134" t="s">
        <v>323</v>
      </c>
      <c r="D134" t="s">
        <v>324</v>
      </c>
      <c r="E134" t="s">
        <v>52</v>
      </c>
      <c r="F134" t="s">
        <v>48</v>
      </c>
      <c r="G134" t="s">
        <v>49</v>
      </c>
      <c r="H134">
        <v>15857</v>
      </c>
      <c r="I134" t="s">
        <v>50</v>
      </c>
      <c r="J134">
        <v>9462</v>
      </c>
      <c r="K134">
        <v>1</v>
      </c>
      <c r="L134" s="10">
        <v>22</v>
      </c>
      <c r="M134" s="10">
        <v>0</v>
      </c>
      <c r="N134" s="10">
        <v>0</v>
      </c>
      <c r="O134" s="10">
        <v>0</v>
      </c>
      <c r="P134" s="10">
        <v>22</v>
      </c>
      <c r="Q134" s="10">
        <v>1.45</v>
      </c>
    </row>
    <row r="135" spans="1:17" x14ac:dyDescent="0.25">
      <c r="A135" t="s">
        <v>322</v>
      </c>
      <c r="B135" t="s">
        <v>325</v>
      </c>
      <c r="D135" t="s">
        <v>324</v>
      </c>
      <c r="E135" t="s">
        <v>67</v>
      </c>
      <c r="F135" t="s">
        <v>48</v>
      </c>
      <c r="G135" t="s">
        <v>49</v>
      </c>
      <c r="H135">
        <v>15858</v>
      </c>
      <c r="I135" t="s">
        <v>50</v>
      </c>
      <c r="J135">
        <v>9462</v>
      </c>
      <c r="K135">
        <v>1</v>
      </c>
      <c r="L135" s="10">
        <v>22</v>
      </c>
      <c r="M135" s="10">
        <v>0</v>
      </c>
      <c r="N135" s="10">
        <v>0</v>
      </c>
      <c r="O135" s="10">
        <v>0</v>
      </c>
      <c r="P135" s="10">
        <v>22</v>
      </c>
      <c r="Q135" s="10">
        <v>1.45</v>
      </c>
    </row>
    <row r="136" spans="1:17" x14ac:dyDescent="0.25">
      <c r="J136" t="s">
        <v>326</v>
      </c>
      <c r="K136">
        <f>SUBTOTAL(109,TransactionData[Spaces])</f>
        <v>134</v>
      </c>
      <c r="L136" s="10">
        <f>SUBTOTAL(109,TransactionData[Ticket Price])</f>
        <v>2794</v>
      </c>
      <c r="M136" s="10">
        <f>SUBTOTAL(109,TransactionData[Medical Cover])</f>
        <v>0</v>
      </c>
      <c r="N136" s="10">
        <f>SUBTOTAL(109,TransactionData[Discount])</f>
        <v>0</v>
      </c>
      <c r="O136" s="10">
        <f>SUBTOTAL(109,TransactionData[Refund])</f>
        <v>0</v>
      </c>
      <c r="P136" s="10">
        <f>SUBTOTAL(109,TransactionData[Total])</f>
        <v>2794</v>
      </c>
      <c r="Q136" s="10">
        <f>SUBTOTAL(109,TransactionData[Booking Fee])</f>
        <v>194.29999999999964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23" sqref="A23:C23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327</v>
      </c>
      <c r="C1" s="14"/>
    </row>
    <row r="2" spans="1:3" x14ac:dyDescent="0.25">
      <c r="B2" s="14" t="s">
        <v>328</v>
      </c>
      <c r="C2" s="14"/>
    </row>
    <row r="3" spans="1:3" x14ac:dyDescent="0.25">
      <c r="B3" s="14" t="s">
        <v>329</v>
      </c>
      <c r="C3" s="14"/>
    </row>
    <row r="5" spans="1:3" ht="26.25" x14ac:dyDescent="0.4">
      <c r="B5" s="15" t="s">
        <v>331</v>
      </c>
      <c r="C5" s="14"/>
    </row>
    <row r="6" spans="1:3" x14ac:dyDescent="0.25">
      <c r="A6" s="1" t="s">
        <v>330</v>
      </c>
      <c r="B6" t="s">
        <v>332</v>
      </c>
      <c r="C6" t="s">
        <v>333</v>
      </c>
    </row>
    <row r="7" spans="1:3" x14ac:dyDescent="0.25">
      <c r="A7" t="s">
        <v>21</v>
      </c>
      <c r="B7" t="s">
        <v>334</v>
      </c>
      <c r="C7" t="s">
        <v>335</v>
      </c>
    </row>
    <row r="9" spans="1:3" x14ac:dyDescent="0.25">
      <c r="A9" s="1" t="s">
        <v>336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337</v>
      </c>
      <c r="B12" s="2"/>
      <c r="C12" s="3" t="s">
        <v>338</v>
      </c>
    </row>
    <row r="13" spans="1:3" x14ac:dyDescent="0.25">
      <c r="C13" s="8"/>
    </row>
    <row r="14" spans="1:3" x14ac:dyDescent="0.25">
      <c r="C14" s="8"/>
    </row>
    <row r="15" spans="1:3" x14ac:dyDescent="0.25">
      <c r="A15" t="s">
        <v>339</v>
      </c>
      <c r="C15" s="8"/>
    </row>
    <row r="16" spans="1:3" x14ac:dyDescent="0.25">
      <c r="A16" t="s">
        <v>340</v>
      </c>
      <c r="C16" s="8"/>
    </row>
    <row r="17" spans="1:3" x14ac:dyDescent="0.25">
      <c r="C17" s="8"/>
    </row>
    <row r="18" spans="1:3" ht="20.100000000000001" customHeight="1" x14ac:dyDescent="0.25">
      <c r="B18" s="3" t="s">
        <v>341</v>
      </c>
      <c r="C18" s="9">
        <f>SUBTOTAL(109,C13:C17)</f>
        <v>0</v>
      </c>
    </row>
    <row r="21" spans="1:3" ht="30" customHeight="1" x14ac:dyDescent="0.25">
      <c r="A21" s="16" t="s">
        <v>342</v>
      </c>
      <c r="B21" s="14"/>
      <c r="C21" s="14"/>
    </row>
    <row r="23" spans="1:3" ht="30" customHeight="1" x14ac:dyDescent="0.25">
      <c r="A23" s="16" t="s">
        <v>343</v>
      </c>
      <c r="B23" s="14"/>
      <c r="C23" s="14"/>
    </row>
  </sheetData>
  <mergeCells count="7">
    <mergeCell ref="A21:C21"/>
    <mergeCell ref="A23:C23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tabSelected="1" workbookViewId="0">
      <selection activeCell="A25" sqref="A25:C25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327</v>
      </c>
      <c r="C1" s="14"/>
    </row>
    <row r="2" spans="1:3" x14ac:dyDescent="0.25">
      <c r="B2" s="14" t="s">
        <v>328</v>
      </c>
      <c r="C2" s="14"/>
    </row>
    <row r="3" spans="1:3" x14ac:dyDescent="0.25">
      <c r="B3" s="14" t="s">
        <v>329</v>
      </c>
      <c r="C3" s="14"/>
    </row>
    <row r="5" spans="1:3" ht="26.25" x14ac:dyDescent="0.4">
      <c r="B5" s="15" t="s">
        <v>344</v>
      </c>
      <c r="C5" s="14"/>
    </row>
    <row r="6" spans="1:3" x14ac:dyDescent="0.25">
      <c r="A6" s="1" t="s">
        <v>330</v>
      </c>
      <c r="B6" t="s">
        <v>345</v>
      </c>
      <c r="C6" t="s">
        <v>346</v>
      </c>
    </row>
    <row r="7" spans="1:3" x14ac:dyDescent="0.25">
      <c r="A7" t="s">
        <v>22</v>
      </c>
      <c r="B7" t="s">
        <v>334</v>
      </c>
      <c r="C7" t="s">
        <v>335</v>
      </c>
    </row>
    <row r="9" spans="1:3" x14ac:dyDescent="0.25">
      <c r="A9" s="1" t="s">
        <v>336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337</v>
      </c>
      <c r="B12" s="2"/>
      <c r="C12" s="3" t="s">
        <v>338</v>
      </c>
    </row>
    <row r="13" spans="1:3" x14ac:dyDescent="0.25">
      <c r="C13" s="5"/>
    </row>
    <row r="14" spans="1:3" x14ac:dyDescent="0.25">
      <c r="A14" t="s">
        <v>347</v>
      </c>
      <c r="C14" s="5">
        <f>TransactionData[[#Totals],[Total]]</f>
        <v>2794</v>
      </c>
    </row>
    <row r="15" spans="1:3" x14ac:dyDescent="0.25">
      <c r="A15" t="s">
        <v>348</v>
      </c>
      <c r="C15" s="5"/>
    </row>
    <row r="16" spans="1:3" x14ac:dyDescent="0.25">
      <c r="C16" s="5"/>
    </row>
    <row r="17" spans="1:3" x14ac:dyDescent="0.25">
      <c r="C17" s="5"/>
    </row>
    <row r="18" spans="1:3" x14ac:dyDescent="0.25">
      <c r="C18" s="5"/>
    </row>
    <row r="19" spans="1:3" ht="20.100000000000001" customHeight="1" x14ac:dyDescent="0.25">
      <c r="B19" s="4" t="s">
        <v>349</v>
      </c>
      <c r="C19" s="6">
        <f>SUBTOTAL(109,C13:C16)-C17</f>
        <v>2794</v>
      </c>
    </row>
    <row r="20" spans="1:3" ht="20.100000000000001" customHeight="1" x14ac:dyDescent="0.25">
      <c r="B20" s="3" t="s">
        <v>350</v>
      </c>
      <c r="C20" s="7">
        <f>Invoice!C18</f>
        <v>0</v>
      </c>
    </row>
    <row r="21" spans="1:3" ht="20.100000000000001" customHeight="1" x14ac:dyDescent="0.25">
      <c r="B21" s="3" t="s">
        <v>341</v>
      </c>
      <c r="C21" s="7">
        <f>C19-C20</f>
        <v>2794</v>
      </c>
    </row>
    <row r="23" spans="1:3" x14ac:dyDescent="0.25">
      <c r="A23" s="17" t="s">
        <v>351</v>
      </c>
      <c r="B23" s="14"/>
      <c r="C23" s="14"/>
    </row>
    <row r="25" spans="1:3" ht="50.1" customHeight="1" x14ac:dyDescent="0.25">
      <c r="A25" s="16" t="s">
        <v>343</v>
      </c>
      <c r="B25" s="14"/>
      <c r="C25" s="14"/>
    </row>
  </sheetData>
  <mergeCells count="7">
    <mergeCell ref="A23:C23"/>
    <mergeCell ref="A25:C25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Info</vt:lpstr>
      <vt:lpstr>Transactions</vt:lpstr>
      <vt:lpstr>Invoice</vt:lpstr>
      <vt:lpstr>Statement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 Corkhill</cp:lastModifiedBy>
  <dcterms:created xsi:type="dcterms:W3CDTF">2024-03-11T14:43:47Z</dcterms:created>
  <dcterms:modified xsi:type="dcterms:W3CDTF">2024-03-11T14:45:50Z</dcterms:modified>
  <cp:category/>
</cp:coreProperties>
</file>